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DGA\DAF\CONTADURIA\egiovenco\Compartir con Ricardo\2024\SEGUIMIENTO TRIMESTRAL\4to Trimestre\"/>
    </mc:Choice>
  </mc:AlternateContent>
  <bookViews>
    <workbookView xWindow="0" yWindow="0" windowWidth="11370" windowHeight="8760"/>
  </bookViews>
  <sheets>
    <sheet name="4to trimestre parcial" sheetId="2" r:id="rId1"/>
    <sheet name="Hoja1" sheetId="3" r:id="rId2"/>
  </sheets>
  <definedNames>
    <definedName name="_xlnm._FilterDatabase" localSheetId="0" hidden="1">'4to trimestre parcial'!$A$20:$G$214</definedName>
    <definedName name="_xlnm.Print_Area" localSheetId="0">'4to trimestre parcial'!$A$1:$G$213</definedName>
    <definedName name="_xlnm.Print_Titles" localSheetId="0">'4to trimestre parcial'!$1:$9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9" i="2" l="1"/>
  <c r="I186" i="2"/>
  <c r="I150" i="2"/>
  <c r="I89" i="2"/>
  <c r="H199" i="2"/>
  <c r="H186" i="2"/>
  <c r="H150" i="2"/>
  <c r="H89" i="2"/>
  <c r="I29" i="2"/>
  <c r="H29" i="2"/>
  <c r="I213" i="2" l="1"/>
  <c r="I193" i="2"/>
  <c r="I180" i="2"/>
  <c r="I142" i="2"/>
  <c r="G13" i="2" l="1"/>
  <c r="G14" i="2"/>
  <c r="G15" i="2"/>
  <c r="G16" i="2"/>
  <c r="G17" i="2"/>
  <c r="G12" i="2"/>
  <c r="F13" i="2"/>
  <c r="F14" i="2"/>
  <c r="F15" i="2"/>
  <c r="F16" i="2"/>
  <c r="F17" i="2"/>
  <c r="F12" i="2"/>
  <c r="E13" i="2"/>
  <c r="E14" i="2"/>
  <c r="E15" i="2"/>
  <c r="E16" i="2"/>
  <c r="E17" i="2"/>
  <c r="E12" i="2"/>
  <c r="F78" i="2" l="1"/>
  <c r="G193" i="2"/>
  <c r="F180" i="2"/>
  <c r="G142" i="2"/>
  <c r="F142" i="2"/>
  <c r="E78" i="2"/>
  <c r="G78" i="2"/>
  <c r="I78" i="2" s="1"/>
  <c r="G213" i="2" l="1"/>
  <c r="G180" i="2"/>
  <c r="G215" i="2" l="1"/>
  <c r="F193" i="2"/>
  <c r="E193" i="2"/>
  <c r="E180" i="2"/>
  <c r="F213" i="2" l="1"/>
  <c r="F215" i="2" s="1"/>
  <c r="E213" i="2"/>
  <c r="E142" i="2"/>
  <c r="E215" i="2" l="1"/>
  <c r="E18" i="2"/>
  <c r="F18" i="2"/>
  <c r="G18" i="2" l="1"/>
</calcChain>
</file>

<file path=xl/sharedStrings.xml><?xml version="1.0" encoding="utf-8"?>
<sst xmlns="http://schemas.openxmlformats.org/spreadsheetml/2006/main" count="245" uniqueCount="92">
  <si>
    <t>Inciso</t>
  </si>
  <si>
    <t>Descripción</t>
  </si>
  <si>
    <t xml:space="preserve">Sanción </t>
  </si>
  <si>
    <t>Vigente</t>
  </si>
  <si>
    <t>JURISDICCIÓN 06: TRIBUNAL SUPERIOR DE JUSTICIA</t>
  </si>
  <si>
    <t>UNIDAD EJECUTORA 50: TRIBUNAL SUPERIOR</t>
  </si>
  <si>
    <t>FINALIDAD 1: ADMINISTRACIÓN GUBERNAMENTAL</t>
  </si>
  <si>
    <t>FUNCIÓN 2: JUDICIAL</t>
  </si>
  <si>
    <t>GEOGRÁFICO 1: COMUNA 1</t>
  </si>
  <si>
    <t>FUENTE DE FINANCIAMIENTO 11: TESORO DE LA CIUDAD</t>
  </si>
  <si>
    <t>Retribución Del Cargo</t>
  </si>
  <si>
    <t>INCISO</t>
  </si>
  <si>
    <t>PERSONAL</t>
  </si>
  <si>
    <t>BIENES DE CONSUMO</t>
  </si>
  <si>
    <t>SERVICIOS NO PERSONALES</t>
  </si>
  <si>
    <t>BIENES DE USO</t>
  </si>
  <si>
    <t>TRANSFERENCIAS</t>
  </si>
  <si>
    <t>ACTIVOS FINANCIEROS</t>
  </si>
  <si>
    <t>TOTAL GENERAL</t>
  </si>
  <si>
    <t>Sueldo Anual Complementario</t>
  </si>
  <si>
    <t>Contribuciones Patronales</t>
  </si>
  <si>
    <t>Retribuciones Extraordinarias</t>
  </si>
  <si>
    <t>Personal Permanente</t>
  </si>
  <si>
    <t>Alimentos Para Personas</t>
  </si>
  <si>
    <t>Prendas De Vestir</t>
  </si>
  <si>
    <t>Otros No Especificados Precedentemente</t>
  </si>
  <si>
    <t>Papel Y Cartón Para Oficina</t>
  </si>
  <si>
    <t>Combustibles Y Lubricantes</t>
  </si>
  <si>
    <t>Elementos De Limpieza</t>
  </si>
  <si>
    <t>Útiles De Escritorio, Oficina Y Enseñanza</t>
  </si>
  <si>
    <t>Útiles Y Materiales Eléctricos</t>
  </si>
  <si>
    <t>Utensilios De Cocina Y Comedor</t>
  </si>
  <si>
    <t>Repuestos Y Accesorios</t>
  </si>
  <si>
    <t>Energía Eléctrica</t>
  </si>
  <si>
    <t>Agua</t>
  </si>
  <si>
    <t>Teléfonos, Telex Y Telefax</t>
  </si>
  <si>
    <t>Correos Y Telégrafo</t>
  </si>
  <si>
    <t>Internet Banda Ancha</t>
  </si>
  <si>
    <t>Alquiler De Edificios Y Locales</t>
  </si>
  <si>
    <t>Alquiler De Fotocopiadoras</t>
  </si>
  <si>
    <t>Mantenimiento Y Reparación De Edificios Y Locales</t>
  </si>
  <si>
    <t>Mantenimiento Y Reparación De Vehículos</t>
  </si>
  <si>
    <t>Mantenimiento Y Reparación De Maquinaria Y Equipo</t>
  </si>
  <si>
    <t>Limpieza, Aseo Y Fumigación</t>
  </si>
  <si>
    <t>Estudios, Investigaciones Y Proyectos De Factibilidad</t>
  </si>
  <si>
    <t>Médicos Y Sanitarios</t>
  </si>
  <si>
    <t>De Capacitación</t>
  </si>
  <si>
    <t>De Informática Y Sistemas Computarizados</t>
  </si>
  <si>
    <t>Transporte Y Almacenamiento</t>
  </si>
  <si>
    <t>Imprenta, Publicaciones Y Reproducciones</t>
  </si>
  <si>
    <t>Primas Y Gastos De Seguros</t>
  </si>
  <si>
    <t>Comisiones Y Gastos Bancarios</t>
  </si>
  <si>
    <t>Sistemas Informáticos Y De Registro</t>
  </si>
  <si>
    <t>Servicio De Vigilancia</t>
  </si>
  <si>
    <t>Publicidad Y Propaganda</t>
  </si>
  <si>
    <t>Pasajes</t>
  </si>
  <si>
    <t>Viáticos</t>
  </si>
  <si>
    <t>Servicios De Ceremonial</t>
  </si>
  <si>
    <t>Servicios De Consultoria</t>
  </si>
  <si>
    <t>Premios Y Reconocimientos</t>
  </si>
  <si>
    <t>Construcciones En Bienes De Dominio Privado</t>
  </si>
  <si>
    <t>Equipo De Comunicación Y Señalamiento</t>
  </si>
  <si>
    <t>Equipo Para Computación</t>
  </si>
  <si>
    <t>Equipo De Oficina Y Moblaje</t>
  </si>
  <si>
    <t>Equipos Varios</t>
  </si>
  <si>
    <t>Libros, Revistas Y Otros Elementos De Colección</t>
  </si>
  <si>
    <t>Programas De Computación</t>
  </si>
  <si>
    <t>Becas Y Otros Subsidios</t>
  </si>
  <si>
    <t>Transferencias A Instituciones De Enseñanza</t>
  </si>
  <si>
    <t>Préstamos A Corto Plazo Al Sector Privado</t>
  </si>
  <si>
    <t>PROGRAMA. 1 ACTIVIDADES CENTRALES</t>
  </si>
  <si>
    <t>TOTAL</t>
  </si>
  <si>
    <t>Multas Y Recargos</t>
  </si>
  <si>
    <t>Part. Principal</t>
  </si>
  <si>
    <t>Part. Parcial</t>
  </si>
  <si>
    <t>Equipo Educacional, Cultural Y Recreativo</t>
  </si>
  <si>
    <t>PROGRAMA:  20 TUTELA JUDICIAL</t>
  </si>
  <si>
    <t>PROGRAMA: 40 CENTRO DE FORMACIÓN JUDICIAL</t>
  </si>
  <si>
    <t>PROGRAMA: 60 OFICINA DE GENERO</t>
  </si>
  <si>
    <t>Impuestos Indirectos</t>
  </si>
  <si>
    <t>Impuestos Directos</t>
  </si>
  <si>
    <t>Transferencias Para Actividades Científicas O Académicas</t>
  </si>
  <si>
    <t>CONSOLIDADO-PRESUPUESTO 2024- INCISO</t>
  </si>
  <si>
    <t>Servicios De Comidas, Viandas Y Refrigerios</t>
  </si>
  <si>
    <t>Serv.De Acceso A Internet Y Streaming</t>
  </si>
  <si>
    <t>PROGRAMA: 50 OFICINA DE  INNOVACION</t>
  </si>
  <si>
    <t>Confecciones Textiles</t>
  </si>
  <si>
    <t>Libros, Revistas Y Periódicos</t>
  </si>
  <si>
    <t>Artísticos Y Culturales</t>
  </si>
  <si>
    <t>Productos De Vidrio</t>
  </si>
  <si>
    <t>Ejecución al 31/12/24</t>
  </si>
  <si>
    <t>EJECUCIÓN  (4to Trimestre)-2024-parcial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</si>
</sst>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&quot;$&quot;\ * #,##0.00_-;\-&quot;$&quot;\ * #,##0.00_-;_-&quot;$&quot;\ * &quot;-&quot;??_-;_-@_-"/>
    <numFmt numFmtId="165" formatCode="_-* #,##0.00_-;\-* #,##0.00_-;_-* &quot;-&quot;??_-;_-@_-"/>
    <numFmt numFmtId="166" formatCode="_-* #,##0_-;\-* #,##0_-;_-* &quot;-&quot;??_-;_-@_-"/>
    <numFmt numFmtId="167" formatCode="0.0%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0"/>
      <color theme="1"/>
      <name val="Arial"/>
      <family val="2"/>
    </font>
    <font>
      <sz val="11"/>
      <color rgb="FF0061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1"/>
      <name val="Arial"/>
      <family val="2"/>
    </font>
    <font>
      <sz val="1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7">
    <xf numFmtId="0" fontId="0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4" fillId="3" borderId="0" applyNumberFormat="0" applyBorder="0" applyAlignment="0" applyProtection="0"/>
    <xf numFmtId="0" fontId="5" fillId="4" borderId="0" applyNumberFormat="0" applyBorder="0" applyAlignment="0" applyProtection="0"/>
    <xf numFmtId="9" fontId="2" fillId="0" borderId="0" applyFont="0" applyFill="0" applyBorder="0" applyAlignment="0" applyProtection="0"/>
    <xf numFmtId="0" fontId="2" fillId="0" borderId="0"/>
  </cellStyleXfs>
  <cellXfs count="90">
    <xf numFmtId="0" fontId="0" fillId="0" borderId="0" xfId="0"/>
    <xf numFmtId="0" fontId="0" fillId="2" borderId="1" xfId="0" applyFill="1" applyBorder="1" applyAlignment="1">
      <alignment horizontal="center"/>
    </xf>
    <xf numFmtId="165" fontId="0" fillId="0" borderId="0" xfId="1" applyFont="1"/>
    <xf numFmtId="166" fontId="0" fillId="0" borderId="0" xfId="1" applyNumberFormat="1" applyFont="1"/>
    <xf numFmtId="166" fontId="0" fillId="0" borderId="0" xfId="1" applyNumberFormat="1" applyFont="1" applyAlignment="1">
      <alignment wrapText="1"/>
    </xf>
    <xf numFmtId="166" fontId="0" fillId="0" borderId="1" xfId="1" applyNumberFormat="1" applyFont="1" applyBorder="1"/>
    <xf numFmtId="166" fontId="0" fillId="0" borderId="0" xfId="0" applyNumberFormat="1"/>
    <xf numFmtId="165" fontId="0" fillId="0" borderId="0" xfId="1" applyFont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0" xfId="0" applyFont="1" applyAlignment="1"/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166" fontId="0" fillId="0" borderId="7" xfId="1" applyNumberFormat="1" applyFont="1" applyBorder="1" applyAlignment="1">
      <alignment wrapText="1"/>
    </xf>
    <xf numFmtId="0" fontId="0" fillId="0" borderId="8" xfId="0" applyBorder="1" applyAlignment="1">
      <alignment horizontal="center" wrapText="1"/>
    </xf>
    <xf numFmtId="166" fontId="0" fillId="0" borderId="8" xfId="1" applyNumberFormat="1" applyFont="1" applyBorder="1" applyAlignment="1">
      <alignment wrapText="1"/>
    </xf>
    <xf numFmtId="0" fontId="0" fillId="0" borderId="9" xfId="0" applyBorder="1" applyAlignment="1">
      <alignment horizontal="center" wrapText="1"/>
    </xf>
    <xf numFmtId="166" fontId="0" fillId="0" borderId="9" xfId="1" applyNumberFormat="1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166" fontId="1" fillId="0" borderId="6" xfId="1" applyNumberFormat="1" applyFont="1" applyBorder="1" applyAlignment="1">
      <alignment wrapText="1"/>
    </xf>
    <xf numFmtId="165" fontId="1" fillId="2" borderId="6" xfId="1" applyFont="1" applyFill="1" applyBorder="1" applyAlignment="1">
      <alignment horizontal="center"/>
    </xf>
    <xf numFmtId="166" fontId="1" fillId="2" borderId="6" xfId="1" applyNumberFormat="1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166" fontId="1" fillId="0" borderId="1" xfId="1" applyNumberFormat="1" applyFont="1" applyBorder="1"/>
    <xf numFmtId="0" fontId="0" fillId="0" borderId="0" xfId="0" applyAlignment="1">
      <alignment horizontal="left"/>
    </xf>
    <xf numFmtId="166" fontId="0" fillId="0" borderId="1" xfId="1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5" fontId="1" fillId="0" borderId="1" xfId="1" applyFont="1" applyBorder="1" applyAlignment="1">
      <alignment horizontal="center"/>
    </xf>
    <xf numFmtId="166" fontId="0" fillId="2" borderId="1" xfId="1" applyNumberFormat="1" applyFont="1" applyFill="1" applyBorder="1"/>
    <xf numFmtId="166" fontId="1" fillId="2" borderId="1" xfId="1" applyNumberFormat="1" applyFont="1" applyFill="1" applyBorder="1"/>
    <xf numFmtId="0" fontId="0" fillId="0" borderId="1" xfId="0" applyBorder="1"/>
    <xf numFmtId="166" fontId="6" fillId="0" borderId="0" xfId="1" applyNumberFormat="1" applyFont="1" applyFill="1"/>
    <xf numFmtId="0" fontId="6" fillId="0" borderId="0" xfId="0" applyFont="1" applyFill="1"/>
    <xf numFmtId="164" fontId="6" fillId="0" borderId="0" xfId="2" applyFont="1" applyFill="1"/>
    <xf numFmtId="165" fontId="6" fillId="0" borderId="0" xfId="1" applyFont="1" applyFill="1"/>
    <xf numFmtId="166" fontId="6" fillId="0" borderId="0" xfId="0" applyNumberFormat="1" applyFont="1" applyFill="1"/>
    <xf numFmtId="164" fontId="6" fillId="0" borderId="0" xfId="0" applyNumberFormat="1" applyFont="1" applyFill="1"/>
    <xf numFmtId="0" fontId="6" fillId="0" borderId="0" xfId="0" applyFont="1" applyFill="1" applyAlignment="1">
      <alignment horizontal="left" indent="1"/>
    </xf>
    <xf numFmtId="9" fontId="6" fillId="0" borderId="0" xfId="5" applyFont="1" applyFill="1"/>
    <xf numFmtId="0" fontId="6" fillId="0" borderId="0" xfId="3" applyFont="1" applyFill="1"/>
    <xf numFmtId="164" fontId="6" fillId="0" borderId="0" xfId="3" applyNumberFormat="1" applyFont="1" applyFill="1"/>
    <xf numFmtId="166" fontId="6" fillId="0" borderId="0" xfId="3" applyNumberFormat="1" applyFont="1" applyFill="1"/>
    <xf numFmtId="164" fontId="6" fillId="0" borderId="0" xfId="4" applyNumberFormat="1" applyFont="1" applyFill="1"/>
    <xf numFmtId="0" fontId="7" fillId="0" borderId="0" xfId="3" applyFont="1" applyFill="1"/>
    <xf numFmtId="164" fontId="7" fillId="0" borderId="0" xfId="3" applyNumberFormat="1" applyFont="1" applyFill="1"/>
    <xf numFmtId="166" fontId="7" fillId="0" borderId="0" xfId="3" applyNumberFormat="1" applyFont="1" applyFill="1"/>
    <xf numFmtId="0" fontId="7" fillId="0" borderId="0" xfId="0" applyFont="1" applyFill="1"/>
    <xf numFmtId="164" fontId="7" fillId="0" borderId="0" xfId="2" applyFont="1" applyFill="1"/>
    <xf numFmtId="164" fontId="7" fillId="0" borderId="0" xfId="0" applyNumberFormat="1" applyFont="1" applyFill="1"/>
    <xf numFmtId="166" fontId="7" fillId="0" borderId="0" xfId="1" applyNumberFormat="1" applyFont="1" applyFill="1"/>
    <xf numFmtId="166" fontId="6" fillId="0" borderId="1" xfId="1" applyNumberFormat="1" applyFont="1" applyFill="1" applyBorder="1"/>
    <xf numFmtId="10" fontId="6" fillId="0" borderId="0" xfId="5" applyNumberFormat="1" applyFont="1" applyFill="1"/>
    <xf numFmtId="166" fontId="1" fillId="0" borderId="0" xfId="1" applyNumberFormat="1" applyFont="1"/>
    <xf numFmtId="2" fontId="6" fillId="0" borderId="0" xfId="0" applyNumberFormat="1" applyFont="1" applyFill="1"/>
    <xf numFmtId="9" fontId="0" fillId="0" borderId="0" xfId="5" applyFont="1"/>
    <xf numFmtId="0" fontId="1" fillId="0" borderId="0" xfId="0" applyFont="1" applyBorder="1" applyAlignment="1">
      <alignment horizontal="center" wrapText="1"/>
    </xf>
    <xf numFmtId="166" fontId="1" fillId="2" borderId="0" xfId="1" applyNumberFormat="1" applyFont="1" applyFill="1" applyBorder="1" applyAlignment="1">
      <alignment horizontal="center"/>
    </xf>
    <xf numFmtId="166" fontId="0" fillId="0" borderId="0" xfId="1" applyNumberFormat="1" applyFont="1" applyBorder="1" applyAlignment="1">
      <alignment wrapText="1"/>
    </xf>
    <xf numFmtId="166" fontId="1" fillId="0" borderId="0" xfId="1" applyNumberFormat="1" applyFont="1" applyBorder="1" applyAlignment="1">
      <alignment wrapText="1"/>
    </xf>
    <xf numFmtId="165" fontId="1" fillId="0" borderId="0" xfId="1" applyFont="1" applyBorder="1" applyAlignment="1">
      <alignment horizontal="center"/>
    </xf>
    <xf numFmtId="166" fontId="0" fillId="0" borderId="0" xfId="1" applyNumberFormat="1" applyFont="1" applyBorder="1"/>
    <xf numFmtId="0" fontId="0" fillId="0" borderId="0" xfId="0" applyBorder="1"/>
    <xf numFmtId="166" fontId="0" fillId="0" borderId="0" xfId="1" applyNumberFormat="1" applyFont="1" applyBorder="1" applyAlignment="1">
      <alignment horizontal="center"/>
    </xf>
    <xf numFmtId="166" fontId="1" fillId="2" borderId="0" xfId="1" applyNumberFormat="1" applyFont="1" applyFill="1" applyBorder="1"/>
    <xf numFmtId="0" fontId="1" fillId="0" borderId="0" xfId="0" applyFont="1" applyBorder="1" applyAlignment="1">
      <alignment horizontal="center"/>
    </xf>
    <xf numFmtId="166" fontId="6" fillId="0" borderId="0" xfId="1" applyNumberFormat="1" applyFont="1" applyFill="1" applyBorder="1"/>
    <xf numFmtId="166" fontId="1" fillId="0" borderId="0" xfId="1" applyNumberFormat="1" applyFont="1" applyBorder="1"/>
    <xf numFmtId="166" fontId="6" fillId="0" borderId="0" xfId="0" applyNumberFormat="1" applyFont="1" applyFill="1" applyAlignment="1">
      <alignment horizontal="left" indent="1"/>
    </xf>
    <xf numFmtId="9" fontId="6" fillId="0" borderId="0" xfId="5" applyFont="1" applyFill="1" applyAlignment="1">
      <alignment horizontal="left" indent="1"/>
    </xf>
    <xf numFmtId="9" fontId="1" fillId="0" borderId="0" xfId="5" applyFont="1" applyBorder="1" applyAlignment="1">
      <alignment horizontal="center" wrapText="1"/>
    </xf>
    <xf numFmtId="10" fontId="9" fillId="2" borderId="11" xfId="6" applyNumberFormat="1" applyFont="1" applyFill="1" applyBorder="1" applyAlignment="1">
      <alignment horizontal="center"/>
    </xf>
    <xf numFmtId="167" fontId="9" fillId="2" borderId="11" xfId="6" applyNumberFormat="1" applyFont="1" applyFill="1" applyBorder="1" applyAlignment="1">
      <alignment horizontal="center"/>
    </xf>
    <xf numFmtId="167" fontId="9" fillId="2" borderId="12" xfId="6" applyNumberFormat="1" applyFont="1" applyFill="1" applyBorder="1" applyAlignment="1">
      <alignment horizontal="center"/>
    </xf>
    <xf numFmtId="10" fontId="9" fillId="2" borderId="12" xfId="6" applyNumberFormat="1" applyFont="1" applyFill="1" applyBorder="1" applyAlignment="1">
      <alignment horizontal="center"/>
    </xf>
    <xf numFmtId="10" fontId="8" fillId="2" borderId="13" xfId="6" applyNumberFormat="1" applyFont="1" applyFill="1" applyBorder="1" applyAlignment="1">
      <alignment horizontal="center"/>
    </xf>
    <xf numFmtId="9" fontId="8" fillId="2" borderId="11" xfId="6" applyNumberFormat="1" applyFont="1" applyFill="1" applyBorder="1" applyAlignment="1">
      <alignment horizontal="center"/>
    </xf>
    <xf numFmtId="10" fontId="8" fillId="2" borderId="11" xfId="6" applyNumberFormat="1" applyFont="1" applyFill="1" applyBorder="1" applyAlignment="1">
      <alignment horizontal="center"/>
    </xf>
    <xf numFmtId="167" fontId="8" fillId="2" borderId="11" xfId="6" applyNumberFormat="1" applyFont="1" applyFill="1" applyBorder="1" applyAlignment="1">
      <alignment horizontal="center"/>
    </xf>
    <xf numFmtId="9" fontId="6" fillId="0" borderId="0" xfId="5" applyNumberFormat="1" applyFont="1" applyFill="1" applyAlignment="1">
      <alignment horizontal="left" indent="1"/>
    </xf>
    <xf numFmtId="9" fontId="6" fillId="0" borderId="0" xfId="5" applyNumberFormat="1" applyFont="1" applyFill="1"/>
    <xf numFmtId="165" fontId="1" fillId="2" borderId="0" xfId="1" applyNumberFormat="1" applyFont="1" applyFill="1" applyBorder="1"/>
    <xf numFmtId="166" fontId="0" fillId="0" borderId="0" xfId="0" applyNumberFormat="1" applyBorder="1"/>
    <xf numFmtId="1" fontId="0" fillId="0" borderId="0" xfId="0" applyNumberForma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0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</cellXfs>
  <cellStyles count="7">
    <cellStyle name="60% - Énfasis6" xfId="4" builtinId="52"/>
    <cellStyle name="Bueno" xfId="3" builtinId="26"/>
    <cellStyle name="Millares" xfId="1" builtinId="3"/>
    <cellStyle name="Moneda" xfId="2" builtinId="4"/>
    <cellStyle name="Normal" xfId="0" builtinId="0"/>
    <cellStyle name="Normal 2" xfId="6"/>
    <cellStyle name="Porcentaje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7"/>
  <sheetViews>
    <sheetView tabSelected="1" zoomScale="86" zoomScaleNormal="86" zoomScaleSheetLayoutView="70" workbookViewId="0">
      <selection activeCell="A8" sqref="A8"/>
    </sheetView>
  </sheetViews>
  <sheetFormatPr baseColWidth="10" defaultRowHeight="15" customHeight="1" x14ac:dyDescent="0.25"/>
  <cols>
    <col min="1" max="1" width="8.7109375" style="8" customWidth="1"/>
    <col min="2" max="2" width="17.5703125" style="8" customWidth="1"/>
    <col min="3" max="3" width="15.5703125" style="8" customWidth="1"/>
    <col min="4" max="4" width="61.5703125" style="8" bestFit="1" customWidth="1"/>
    <col min="5" max="5" width="22" style="2" customWidth="1"/>
    <col min="6" max="6" width="21.140625" style="2" bestFit="1" customWidth="1"/>
    <col min="7" max="7" width="29.7109375" style="3" bestFit="1" customWidth="1"/>
    <col min="8" max="9" width="23" style="3" customWidth="1"/>
    <col min="10" max="10" width="22.140625" style="3" customWidth="1"/>
    <col min="11" max="11" width="18.42578125" style="33" bestFit="1" customWidth="1"/>
    <col min="12" max="12" width="18.42578125" style="33" customWidth="1"/>
    <col min="13" max="13" width="11.140625" style="33" customWidth="1"/>
    <col min="14" max="14" width="18.42578125" style="34" bestFit="1" customWidth="1"/>
    <col min="15" max="15" width="20.28515625" style="35" bestFit="1" customWidth="1"/>
    <col min="16" max="16" width="21.42578125" style="34" bestFit="1" customWidth="1"/>
    <col min="17" max="17" width="17.85546875" style="33" customWidth="1"/>
    <col min="18" max="19" width="14.140625" style="3" bestFit="1" customWidth="1"/>
    <col min="20" max="20" width="11.42578125" customWidth="1"/>
  </cols>
  <sheetData>
    <row r="1" spans="1:18" ht="15" customHeight="1" x14ac:dyDescent="0.25">
      <c r="A1" s="11" t="s">
        <v>4</v>
      </c>
      <c r="B1" s="9"/>
      <c r="C1" s="9"/>
      <c r="D1" s="9"/>
      <c r="E1" s="7"/>
      <c r="F1" s="7"/>
      <c r="G1" s="4"/>
      <c r="H1" s="4"/>
      <c r="I1" s="4"/>
      <c r="J1" s="4"/>
    </row>
    <row r="2" spans="1:18" ht="15" customHeight="1" x14ac:dyDescent="0.25">
      <c r="A2" s="11" t="s">
        <v>5</v>
      </c>
      <c r="B2" s="9"/>
      <c r="C2" s="9"/>
      <c r="D2" s="9"/>
      <c r="E2" s="7"/>
      <c r="F2" s="7"/>
      <c r="G2" s="4"/>
      <c r="H2" s="4"/>
      <c r="I2" s="4"/>
      <c r="J2" s="4"/>
    </row>
    <row r="3" spans="1:18" ht="15" customHeight="1" x14ac:dyDescent="0.25">
      <c r="A3" s="11" t="s">
        <v>6</v>
      </c>
      <c r="B3" s="9"/>
      <c r="C3" s="9"/>
      <c r="D3" s="9"/>
      <c r="E3" s="7"/>
      <c r="F3" s="7"/>
      <c r="G3" s="4"/>
      <c r="H3" s="4"/>
      <c r="I3" s="4"/>
      <c r="J3" s="4"/>
    </row>
    <row r="4" spans="1:18" ht="15" customHeight="1" x14ac:dyDescent="0.25">
      <c r="A4" s="11" t="s">
        <v>7</v>
      </c>
      <c r="B4" s="9"/>
      <c r="C4" s="9"/>
      <c r="D4" s="9"/>
      <c r="E4" s="7"/>
      <c r="F4" s="7"/>
      <c r="G4" s="4"/>
      <c r="H4" s="4"/>
      <c r="I4" s="4"/>
      <c r="J4" s="4"/>
    </row>
    <row r="5" spans="1:18" ht="15" customHeight="1" x14ac:dyDescent="0.25">
      <c r="A5" s="11" t="s">
        <v>8</v>
      </c>
      <c r="B5" s="9"/>
      <c r="C5" s="9"/>
      <c r="D5" s="9"/>
      <c r="E5" s="7"/>
      <c r="F5" s="7"/>
      <c r="G5" s="4"/>
      <c r="H5" s="4"/>
      <c r="I5" s="4"/>
      <c r="J5" s="4"/>
    </row>
    <row r="6" spans="1:18" ht="15" customHeight="1" x14ac:dyDescent="0.25">
      <c r="A6" s="11" t="s">
        <v>9</v>
      </c>
      <c r="B6" s="9"/>
      <c r="C6" s="9"/>
      <c r="D6" s="9"/>
      <c r="E6" s="7"/>
      <c r="F6" s="7"/>
      <c r="G6" s="4"/>
      <c r="H6" s="4"/>
      <c r="I6" s="4"/>
      <c r="J6" s="4"/>
    </row>
    <row r="7" spans="1:18" ht="15" customHeight="1" x14ac:dyDescent="0.25">
      <c r="A7" s="11"/>
      <c r="B7" s="9"/>
      <c r="C7" s="9"/>
      <c r="D7" s="9"/>
      <c r="E7" s="7"/>
      <c r="F7" s="7"/>
      <c r="G7" s="7"/>
      <c r="H7" s="7"/>
      <c r="I7" s="7"/>
      <c r="J7" s="7"/>
    </row>
    <row r="8" spans="1:18" ht="15" customHeight="1" x14ac:dyDescent="0.25">
      <c r="A8" s="11" t="s">
        <v>91</v>
      </c>
      <c r="B8" s="9"/>
      <c r="C8" s="9"/>
      <c r="D8" s="9"/>
      <c r="E8" s="7"/>
      <c r="F8" s="7"/>
      <c r="G8" s="7"/>
      <c r="H8" s="7"/>
      <c r="I8" s="7"/>
      <c r="J8" s="7"/>
    </row>
    <row r="9" spans="1:18" ht="15" customHeight="1" x14ac:dyDescent="0.25">
      <c r="A9" s="11"/>
      <c r="B9" s="9"/>
      <c r="C9" s="9"/>
      <c r="D9" s="9"/>
      <c r="E9" s="7"/>
      <c r="F9" s="7"/>
      <c r="G9" s="7"/>
      <c r="H9" s="7"/>
      <c r="I9" s="7"/>
      <c r="J9" s="7"/>
    </row>
    <row r="10" spans="1:18" ht="15" customHeight="1" thickBot="1" x14ac:dyDescent="0.3">
      <c r="A10" s="11"/>
      <c r="B10" s="9"/>
      <c r="C10" s="88" t="s">
        <v>82</v>
      </c>
      <c r="D10" s="88"/>
      <c r="E10" s="88"/>
      <c r="F10" s="88"/>
      <c r="G10" s="88"/>
      <c r="H10" s="57"/>
      <c r="I10" s="57"/>
      <c r="J10" s="57"/>
    </row>
    <row r="11" spans="1:18" ht="15" customHeight="1" thickBot="1" x14ac:dyDescent="0.3">
      <c r="A11" s="11"/>
      <c r="B11" s="9"/>
      <c r="C11" s="19" t="s">
        <v>11</v>
      </c>
      <c r="D11" s="19" t="s">
        <v>1</v>
      </c>
      <c r="E11" s="21" t="s">
        <v>2</v>
      </c>
      <c r="F11" s="21" t="s">
        <v>3</v>
      </c>
      <c r="G11" s="22" t="s">
        <v>90</v>
      </c>
      <c r="H11" s="58"/>
      <c r="I11" s="58"/>
      <c r="J11" s="58"/>
    </row>
    <row r="12" spans="1:18" ht="15" customHeight="1" x14ac:dyDescent="0.25">
      <c r="A12" s="11"/>
      <c r="B12" s="9"/>
      <c r="C12" s="13">
        <v>1</v>
      </c>
      <c r="D12" s="13" t="s">
        <v>12</v>
      </c>
      <c r="E12" s="14">
        <f>SUMIF($A$21:$A$212,C12,$E$21:$E$212)</f>
        <v>13269059875</v>
      </c>
      <c r="F12" s="14">
        <f>SUMIF($A$21:$A$212,C12,$F$21:$F$212)</f>
        <v>22890116673</v>
      </c>
      <c r="G12" s="14">
        <f>SUMIF($A$21:$A$212,C12,$G$21:$G$212)</f>
        <v>18150736566.260002</v>
      </c>
      <c r="H12" s="59"/>
      <c r="I12" s="59"/>
      <c r="J12" s="59"/>
      <c r="L12" s="36"/>
      <c r="M12" s="36"/>
      <c r="N12" s="36"/>
      <c r="O12" s="40"/>
      <c r="P12" s="55"/>
      <c r="R12" s="56"/>
    </row>
    <row r="13" spans="1:18" ht="15" customHeight="1" x14ac:dyDescent="0.25">
      <c r="A13" s="11"/>
      <c r="B13" s="9"/>
      <c r="C13" s="15">
        <v>2</v>
      </c>
      <c r="D13" s="15" t="s">
        <v>13</v>
      </c>
      <c r="E13" s="16">
        <f t="shared" ref="E13:E17" si="0">SUMIF($A$21:$A$212,C13,$E$21:$E$212)</f>
        <v>96141456</v>
      </c>
      <c r="F13" s="16">
        <f t="shared" ref="F13:F17" si="1">SUMIF($A$21:$A$212,C13,$F$21:$F$212)</f>
        <v>161798597</v>
      </c>
      <c r="G13" s="16">
        <f t="shared" ref="G13:G17" si="2">SUMIF($A$21:$A$212,C13,$G$21:$G$212)</f>
        <v>100624302.16999997</v>
      </c>
      <c r="H13" s="59"/>
      <c r="I13" s="59"/>
      <c r="J13" s="59"/>
      <c r="L13" s="36"/>
      <c r="M13" s="36"/>
      <c r="N13" s="36"/>
      <c r="O13" s="40"/>
      <c r="P13" s="55"/>
      <c r="R13" s="56"/>
    </row>
    <row r="14" spans="1:18" ht="15" customHeight="1" x14ac:dyDescent="0.25">
      <c r="A14" s="11"/>
      <c r="B14" s="9"/>
      <c r="C14" s="15">
        <v>3</v>
      </c>
      <c r="D14" s="15" t="s">
        <v>14</v>
      </c>
      <c r="E14" s="16">
        <f t="shared" si="0"/>
        <v>970308613</v>
      </c>
      <c r="F14" s="16">
        <f t="shared" si="1"/>
        <v>1667163271</v>
      </c>
      <c r="G14" s="16">
        <f t="shared" si="2"/>
        <v>845552800.25999963</v>
      </c>
      <c r="H14" s="59"/>
      <c r="I14" s="59"/>
      <c r="J14" s="59"/>
      <c r="L14" s="36"/>
      <c r="M14" s="36"/>
      <c r="N14" s="36"/>
      <c r="O14" s="40"/>
      <c r="P14" s="55"/>
      <c r="R14" s="56"/>
    </row>
    <row r="15" spans="1:18" ht="15" customHeight="1" x14ac:dyDescent="0.25">
      <c r="A15" s="11"/>
      <c r="B15" s="9"/>
      <c r="C15" s="15">
        <v>4</v>
      </c>
      <c r="D15" s="15" t="s">
        <v>15</v>
      </c>
      <c r="E15" s="16">
        <f t="shared" si="0"/>
        <v>341906436</v>
      </c>
      <c r="F15" s="16">
        <f t="shared" si="1"/>
        <v>576287076</v>
      </c>
      <c r="G15" s="16">
        <f t="shared" si="2"/>
        <v>194960607.47</v>
      </c>
      <c r="H15" s="59"/>
      <c r="I15" s="59"/>
      <c r="J15" s="59"/>
      <c r="L15" s="36"/>
      <c r="M15" s="36"/>
      <c r="N15" s="36"/>
      <c r="O15" s="40"/>
      <c r="P15" s="55"/>
      <c r="R15" s="56"/>
    </row>
    <row r="16" spans="1:18" ht="15" customHeight="1" x14ac:dyDescent="0.25">
      <c r="A16" s="11"/>
      <c r="B16" s="9"/>
      <c r="C16" s="15">
        <v>5</v>
      </c>
      <c r="D16" s="15" t="s">
        <v>16</v>
      </c>
      <c r="E16" s="16">
        <f t="shared" si="0"/>
        <v>60617620</v>
      </c>
      <c r="F16" s="16">
        <f t="shared" si="1"/>
        <v>103959218</v>
      </c>
      <c r="G16" s="16">
        <f t="shared" si="2"/>
        <v>60566013.850000001</v>
      </c>
      <c r="H16" s="59"/>
      <c r="I16" s="59"/>
      <c r="J16" s="59"/>
      <c r="L16" s="36"/>
      <c r="M16" s="36"/>
      <c r="N16" s="36"/>
      <c r="O16" s="40"/>
      <c r="P16" s="55"/>
      <c r="R16" s="56"/>
    </row>
    <row r="17" spans="1:20" ht="15" customHeight="1" thickBot="1" x14ac:dyDescent="0.3">
      <c r="A17" s="11"/>
      <c r="B17" s="9"/>
      <c r="C17" s="17">
        <v>6</v>
      </c>
      <c r="D17" s="17" t="s">
        <v>17</v>
      </c>
      <c r="E17" s="18">
        <f t="shared" si="0"/>
        <v>201370000</v>
      </c>
      <c r="F17" s="18">
        <f t="shared" si="1"/>
        <v>345349550</v>
      </c>
      <c r="G17" s="18">
        <f t="shared" si="2"/>
        <v>59943683</v>
      </c>
      <c r="H17" s="59"/>
      <c r="I17" s="59"/>
      <c r="J17" s="59"/>
      <c r="L17" s="36"/>
      <c r="M17" s="36"/>
      <c r="N17" s="36"/>
      <c r="O17" s="40"/>
      <c r="P17" s="55"/>
      <c r="R17" s="56"/>
    </row>
    <row r="18" spans="1:20" ht="15" customHeight="1" thickBot="1" x14ac:dyDescent="0.3">
      <c r="A18" s="11"/>
      <c r="B18" s="9"/>
      <c r="C18" s="12"/>
      <c r="D18" s="19" t="s">
        <v>18</v>
      </c>
      <c r="E18" s="20">
        <f>SUM(E12:E17)</f>
        <v>14939404000</v>
      </c>
      <c r="F18" s="20">
        <f t="shared" ref="F18:G18" si="3">SUM(F12:F17)</f>
        <v>25744674385</v>
      </c>
      <c r="G18" s="20">
        <f t="shared" si="3"/>
        <v>19412383973.009998</v>
      </c>
      <c r="H18" s="60"/>
      <c r="I18" s="60"/>
      <c r="J18" s="59"/>
      <c r="L18" s="36"/>
      <c r="M18" s="36"/>
      <c r="N18" s="36"/>
      <c r="O18" s="40"/>
      <c r="P18" s="55"/>
      <c r="R18" s="56"/>
    </row>
    <row r="19" spans="1:20" ht="15" customHeight="1" x14ac:dyDescent="0.25">
      <c r="A19" s="89" t="s">
        <v>70</v>
      </c>
      <c r="B19" s="89"/>
      <c r="C19" s="89"/>
      <c r="D19" s="89"/>
      <c r="E19" s="89"/>
      <c r="F19" s="89"/>
      <c r="G19" s="89"/>
      <c r="H19" s="57"/>
      <c r="I19" s="57"/>
      <c r="J19" s="71"/>
      <c r="P19" s="37"/>
    </row>
    <row r="20" spans="1:20" ht="15" customHeight="1" x14ac:dyDescent="0.25">
      <c r="A20" s="28" t="s">
        <v>0</v>
      </c>
      <c r="B20" s="28" t="s">
        <v>73</v>
      </c>
      <c r="C20" s="28" t="s">
        <v>74</v>
      </c>
      <c r="D20" s="28" t="s">
        <v>1</v>
      </c>
      <c r="E20" s="29" t="s">
        <v>2</v>
      </c>
      <c r="F20" s="29" t="s">
        <v>3</v>
      </c>
      <c r="G20" s="29" t="s">
        <v>90</v>
      </c>
      <c r="H20" s="61"/>
      <c r="I20" s="61"/>
      <c r="J20" s="61"/>
      <c r="N20" s="48"/>
      <c r="O20" s="49"/>
      <c r="P20" s="50"/>
      <c r="Q20" s="51"/>
      <c r="R20" s="54"/>
    </row>
    <row r="21" spans="1:20" ht="15" customHeight="1" x14ac:dyDescent="0.25">
      <c r="A21" s="10">
        <v>1</v>
      </c>
      <c r="B21" s="10">
        <v>1</v>
      </c>
      <c r="C21" s="10">
        <v>1</v>
      </c>
      <c r="D21" s="23" t="s">
        <v>10</v>
      </c>
      <c r="E21" s="27">
        <v>2237076315</v>
      </c>
      <c r="F21" s="27">
        <v>3859123282</v>
      </c>
      <c r="G21" s="5">
        <v>3127637693.8899999</v>
      </c>
      <c r="H21" s="62"/>
      <c r="I21" s="62"/>
      <c r="J21" s="62"/>
      <c r="K21" s="69"/>
      <c r="L21" s="69"/>
      <c r="M21" s="80"/>
      <c r="P21" s="38"/>
      <c r="T21" s="6"/>
    </row>
    <row r="22" spans="1:20" ht="15" customHeight="1" x14ac:dyDescent="0.25">
      <c r="A22" s="10">
        <v>1</v>
      </c>
      <c r="B22" s="10">
        <v>1</v>
      </c>
      <c r="C22" s="10">
        <v>4</v>
      </c>
      <c r="D22" s="23" t="s">
        <v>19</v>
      </c>
      <c r="E22" s="27">
        <v>280749042</v>
      </c>
      <c r="F22" s="27">
        <v>484313010</v>
      </c>
      <c r="G22" s="5">
        <v>290680584.07999998</v>
      </c>
      <c r="H22" s="62"/>
      <c r="I22" s="62"/>
      <c r="J22" s="62"/>
      <c r="K22" s="69"/>
      <c r="L22" s="69"/>
      <c r="M22" s="70"/>
      <c r="P22" s="38"/>
      <c r="T22" s="6"/>
    </row>
    <row r="23" spans="1:20" ht="15" customHeight="1" x14ac:dyDescent="0.25">
      <c r="A23" s="10">
        <v>1</v>
      </c>
      <c r="B23" s="10">
        <v>1</v>
      </c>
      <c r="C23" s="10">
        <v>6</v>
      </c>
      <c r="D23" s="23" t="s">
        <v>20</v>
      </c>
      <c r="E23" s="27">
        <v>679812847</v>
      </c>
      <c r="F23" s="27">
        <v>1172727798</v>
      </c>
      <c r="G23" s="5">
        <v>893756080.84000003</v>
      </c>
      <c r="H23" s="62"/>
      <c r="I23" s="62"/>
      <c r="J23" s="62"/>
      <c r="K23" s="69"/>
      <c r="L23" s="69"/>
      <c r="M23" s="80"/>
      <c r="P23" s="38"/>
      <c r="T23" s="6"/>
    </row>
    <row r="24" spans="1:20" ht="15" customHeight="1" x14ac:dyDescent="0.25">
      <c r="A24" s="10">
        <v>1</v>
      </c>
      <c r="B24" s="10">
        <v>2</v>
      </c>
      <c r="C24" s="10">
        <v>1</v>
      </c>
      <c r="D24" s="23" t="s">
        <v>10</v>
      </c>
      <c r="E24" s="27">
        <v>25060444</v>
      </c>
      <c r="F24" s="27">
        <v>43231133</v>
      </c>
      <c r="G24" s="5">
        <v>8723830.4199999999</v>
      </c>
      <c r="H24" s="62"/>
      <c r="I24" s="62"/>
      <c r="J24" s="62"/>
      <c r="K24" s="39"/>
      <c r="L24" s="39"/>
      <c r="M24" s="39"/>
      <c r="P24" s="38"/>
      <c r="T24" s="6"/>
    </row>
    <row r="25" spans="1:20" ht="15" customHeight="1" x14ac:dyDescent="0.25">
      <c r="A25" s="10">
        <v>1</v>
      </c>
      <c r="B25" s="10">
        <v>2</v>
      </c>
      <c r="C25" s="10">
        <v>4</v>
      </c>
      <c r="D25" s="23" t="s">
        <v>19</v>
      </c>
      <c r="E25" s="27">
        <v>3125208</v>
      </c>
      <c r="F25" s="27">
        <v>5391217</v>
      </c>
      <c r="G25" s="5">
        <v>1464404.62</v>
      </c>
      <c r="H25" s="62"/>
      <c r="I25" s="62"/>
      <c r="J25" s="62"/>
      <c r="K25" s="39"/>
      <c r="L25" s="39"/>
      <c r="M25" s="39"/>
      <c r="P25" s="38"/>
      <c r="T25" s="6"/>
    </row>
    <row r="26" spans="1:20" ht="15" customHeight="1" x14ac:dyDescent="0.25">
      <c r="A26" s="10">
        <v>1</v>
      </c>
      <c r="B26" s="10">
        <v>2</v>
      </c>
      <c r="C26" s="10">
        <v>6</v>
      </c>
      <c r="D26" s="23" t="s">
        <v>20</v>
      </c>
      <c r="E26" s="27">
        <v>7610126</v>
      </c>
      <c r="F26" s="27">
        <v>13128034</v>
      </c>
      <c r="G26" s="5">
        <v>31568052.710000001</v>
      </c>
      <c r="H26" s="62"/>
      <c r="I26" s="62"/>
      <c r="J26" s="62"/>
      <c r="K26" s="39"/>
      <c r="L26" s="39"/>
      <c r="M26" s="39"/>
      <c r="P26" s="38"/>
      <c r="T26" s="6"/>
    </row>
    <row r="27" spans="1:20" ht="15" customHeight="1" x14ac:dyDescent="0.25">
      <c r="A27" s="10">
        <v>1</v>
      </c>
      <c r="B27" s="10">
        <v>3</v>
      </c>
      <c r="C27" s="10">
        <v>1</v>
      </c>
      <c r="D27" s="23" t="s">
        <v>21</v>
      </c>
      <c r="E27" s="27">
        <v>7953300</v>
      </c>
      <c r="F27" s="27">
        <v>13720034</v>
      </c>
      <c r="G27" s="5">
        <v>9718582.7699999996</v>
      </c>
      <c r="H27" s="63"/>
      <c r="I27" s="63"/>
      <c r="J27" s="63"/>
      <c r="K27" s="39"/>
      <c r="L27" s="39"/>
      <c r="M27" s="39"/>
      <c r="P27" s="38"/>
      <c r="T27" s="6"/>
    </row>
    <row r="28" spans="1:20" ht="15" customHeight="1" x14ac:dyDescent="0.25">
      <c r="A28" s="10">
        <v>1</v>
      </c>
      <c r="B28" s="10">
        <v>3</v>
      </c>
      <c r="C28" s="10">
        <v>3</v>
      </c>
      <c r="D28" s="23" t="s">
        <v>20</v>
      </c>
      <c r="E28" s="27">
        <v>0</v>
      </c>
      <c r="F28" s="27">
        <v>0</v>
      </c>
      <c r="G28" s="5">
        <v>2434227.5299999998</v>
      </c>
      <c r="H28" s="63"/>
      <c r="I28" s="63"/>
      <c r="J28" s="63"/>
      <c r="K28" s="39"/>
      <c r="L28" s="39"/>
      <c r="M28" s="39"/>
      <c r="P28" s="38"/>
      <c r="T28" s="6"/>
    </row>
    <row r="29" spans="1:20" ht="15" customHeight="1" x14ac:dyDescent="0.25">
      <c r="A29" s="10">
        <v>1</v>
      </c>
      <c r="B29" s="10">
        <v>4</v>
      </c>
      <c r="C29" s="10">
        <v>1</v>
      </c>
      <c r="D29" s="23" t="s">
        <v>22</v>
      </c>
      <c r="E29" s="27">
        <v>11413682</v>
      </c>
      <c r="F29" s="27">
        <v>19689451</v>
      </c>
      <c r="G29" s="5">
        <v>8141910.3300000001</v>
      </c>
      <c r="H29" s="83">
        <f>SUM(G21:G29)</f>
        <v>4374125367.1899996</v>
      </c>
      <c r="I29" s="84">
        <f>H29/G78*100</f>
        <v>85.479494200461943</v>
      </c>
      <c r="J29" s="63"/>
      <c r="K29" s="39"/>
      <c r="L29" s="39"/>
      <c r="M29" s="39"/>
      <c r="P29" s="38"/>
      <c r="T29" s="6"/>
    </row>
    <row r="30" spans="1:20" ht="15" customHeight="1" x14ac:dyDescent="0.25">
      <c r="A30" s="10">
        <v>2</v>
      </c>
      <c r="B30" s="10">
        <v>1</v>
      </c>
      <c r="C30" s="10">
        <v>1</v>
      </c>
      <c r="D30" s="23" t="s">
        <v>23</v>
      </c>
      <c r="E30" s="27">
        <v>10501284</v>
      </c>
      <c r="F30" s="27">
        <v>30009699</v>
      </c>
      <c r="G30" s="5">
        <v>43636058.130000003</v>
      </c>
      <c r="H30" s="64"/>
      <c r="I30" s="64"/>
      <c r="J30" s="64"/>
      <c r="K30" s="39"/>
      <c r="L30" s="39"/>
      <c r="M30" s="39"/>
      <c r="P30" s="38"/>
      <c r="T30" s="6"/>
    </row>
    <row r="31" spans="1:20" ht="15" customHeight="1" x14ac:dyDescent="0.25">
      <c r="A31" s="10">
        <v>2</v>
      </c>
      <c r="B31" s="10">
        <v>2</v>
      </c>
      <c r="C31" s="10">
        <v>2</v>
      </c>
      <c r="D31" s="23" t="s">
        <v>24</v>
      </c>
      <c r="E31" s="27">
        <v>744212</v>
      </c>
      <c r="F31" s="27">
        <v>1276324</v>
      </c>
      <c r="G31" s="5">
        <v>289190</v>
      </c>
      <c r="H31" s="64"/>
      <c r="I31" s="64"/>
      <c r="J31" s="64"/>
      <c r="K31" s="39"/>
      <c r="L31" s="39"/>
      <c r="M31" s="39"/>
      <c r="P31" s="38"/>
      <c r="T31" s="6"/>
    </row>
    <row r="32" spans="1:20" ht="15" customHeight="1" x14ac:dyDescent="0.25">
      <c r="A32" s="10">
        <v>2</v>
      </c>
      <c r="B32" s="10">
        <v>2</v>
      </c>
      <c r="C32" s="10">
        <v>9</v>
      </c>
      <c r="D32" s="23" t="s">
        <v>25</v>
      </c>
      <c r="E32" s="5">
        <v>42580</v>
      </c>
      <c r="F32" s="27">
        <v>73025</v>
      </c>
      <c r="G32" s="5">
        <v>0</v>
      </c>
      <c r="H32" s="62"/>
      <c r="I32" s="62"/>
      <c r="J32" s="62"/>
      <c r="K32" s="39"/>
      <c r="L32" s="39"/>
      <c r="M32" s="39"/>
      <c r="P32" s="38"/>
      <c r="T32" s="6"/>
    </row>
    <row r="33" spans="1:20" ht="15" customHeight="1" x14ac:dyDescent="0.25">
      <c r="A33" s="10">
        <v>2</v>
      </c>
      <c r="B33" s="10">
        <v>3</v>
      </c>
      <c r="C33" s="10">
        <v>1</v>
      </c>
      <c r="D33" s="23" t="s">
        <v>26</v>
      </c>
      <c r="E33" s="5">
        <v>979694</v>
      </c>
      <c r="F33" s="27">
        <v>1680176</v>
      </c>
      <c r="G33" s="5">
        <v>1061067.18</v>
      </c>
      <c r="H33" s="62"/>
      <c r="I33" s="62"/>
      <c r="J33" s="62"/>
      <c r="K33" s="39"/>
      <c r="L33" s="39"/>
      <c r="M33" s="39"/>
      <c r="P33" s="38"/>
      <c r="T33" s="6"/>
    </row>
    <row r="34" spans="1:20" ht="15" customHeight="1" x14ac:dyDescent="0.25">
      <c r="A34" s="10">
        <v>2</v>
      </c>
      <c r="B34" s="10">
        <v>5</v>
      </c>
      <c r="C34" s="10">
        <v>6</v>
      </c>
      <c r="D34" s="23" t="s">
        <v>27</v>
      </c>
      <c r="E34" s="5">
        <v>619331</v>
      </c>
      <c r="F34" s="27">
        <v>1062153</v>
      </c>
      <c r="G34" s="5">
        <v>4405895.5199999996</v>
      </c>
      <c r="H34" s="62"/>
      <c r="I34" s="62"/>
      <c r="J34" s="62"/>
      <c r="K34" s="39"/>
      <c r="L34" s="39"/>
      <c r="M34" s="39"/>
      <c r="P34" s="38"/>
      <c r="T34" s="6"/>
    </row>
    <row r="35" spans="1:20" ht="15" customHeight="1" x14ac:dyDescent="0.25">
      <c r="A35" s="10">
        <v>2</v>
      </c>
      <c r="B35" s="10">
        <v>6</v>
      </c>
      <c r="C35" s="10">
        <v>2</v>
      </c>
      <c r="D35" s="23" t="s">
        <v>89</v>
      </c>
      <c r="E35" s="5">
        <v>0</v>
      </c>
      <c r="F35" s="27">
        <v>0</v>
      </c>
      <c r="G35" s="5">
        <v>215957.5</v>
      </c>
      <c r="H35" s="62"/>
      <c r="I35" s="62"/>
      <c r="J35" s="62"/>
      <c r="K35" s="39"/>
      <c r="L35" s="39"/>
      <c r="M35" s="39"/>
      <c r="P35" s="38"/>
      <c r="T35" s="6"/>
    </row>
    <row r="36" spans="1:20" ht="15" customHeight="1" x14ac:dyDescent="0.25">
      <c r="A36" s="10">
        <v>2</v>
      </c>
      <c r="B36" s="10">
        <v>7</v>
      </c>
      <c r="C36" s="10">
        <v>9</v>
      </c>
      <c r="D36" s="23" t="s">
        <v>25</v>
      </c>
      <c r="E36" s="5">
        <v>0</v>
      </c>
      <c r="F36" s="27">
        <v>0</v>
      </c>
      <c r="G36" s="5">
        <v>20900</v>
      </c>
      <c r="H36" s="62"/>
      <c r="I36" s="62"/>
      <c r="J36" s="62"/>
      <c r="K36" s="39"/>
      <c r="L36" s="39"/>
      <c r="M36" s="39"/>
      <c r="P36" s="38"/>
      <c r="T36" s="6"/>
    </row>
    <row r="37" spans="1:20" ht="15" customHeight="1" x14ac:dyDescent="0.25">
      <c r="A37" s="10">
        <v>2</v>
      </c>
      <c r="B37" s="10">
        <v>9</v>
      </c>
      <c r="C37" s="10">
        <v>1</v>
      </c>
      <c r="D37" s="23" t="s">
        <v>28</v>
      </c>
      <c r="E37" s="5">
        <v>1036716</v>
      </c>
      <c r="F37" s="27">
        <v>1777968</v>
      </c>
      <c r="G37" s="5">
        <v>1843276.02</v>
      </c>
      <c r="H37" s="62"/>
      <c r="I37" s="62"/>
      <c r="J37" s="62"/>
      <c r="K37" s="39"/>
      <c r="L37" s="39"/>
      <c r="M37" s="39"/>
      <c r="P37" s="38"/>
      <c r="T37" s="6"/>
    </row>
    <row r="38" spans="1:20" ht="15" customHeight="1" x14ac:dyDescent="0.25">
      <c r="A38" s="10">
        <v>2</v>
      </c>
      <c r="B38" s="10">
        <v>9</v>
      </c>
      <c r="C38" s="10">
        <v>2</v>
      </c>
      <c r="D38" s="23" t="s">
        <v>29</v>
      </c>
      <c r="E38" s="5">
        <v>2208589</v>
      </c>
      <c r="F38" s="27">
        <v>3787730</v>
      </c>
      <c r="G38" s="5">
        <v>3093330</v>
      </c>
      <c r="H38" s="62"/>
      <c r="I38" s="62"/>
      <c r="J38" s="62"/>
      <c r="K38" s="39"/>
      <c r="L38" s="39"/>
      <c r="M38" s="39"/>
      <c r="P38" s="38"/>
      <c r="T38" s="6"/>
    </row>
    <row r="39" spans="1:20" ht="15" customHeight="1" x14ac:dyDescent="0.25">
      <c r="A39" s="10">
        <v>2</v>
      </c>
      <c r="B39" s="10">
        <v>9</v>
      </c>
      <c r="C39" s="10">
        <v>3</v>
      </c>
      <c r="D39" s="23" t="s">
        <v>30</v>
      </c>
      <c r="E39" s="5">
        <v>2150458</v>
      </c>
      <c r="F39" s="27">
        <v>3688035</v>
      </c>
      <c r="G39" s="5">
        <v>837343.97</v>
      </c>
      <c r="H39" s="62"/>
      <c r="I39" s="62"/>
      <c r="J39" s="62"/>
      <c r="K39" s="39"/>
      <c r="L39" s="39"/>
      <c r="M39" s="39"/>
      <c r="P39" s="38"/>
      <c r="T39" s="6"/>
    </row>
    <row r="40" spans="1:20" ht="15" customHeight="1" x14ac:dyDescent="0.25">
      <c r="A40" s="10">
        <v>2</v>
      </c>
      <c r="B40" s="10">
        <v>9</v>
      </c>
      <c r="C40" s="10">
        <v>4</v>
      </c>
      <c r="D40" s="23" t="s">
        <v>31</v>
      </c>
      <c r="E40" s="5">
        <v>1075228</v>
      </c>
      <c r="F40" s="27">
        <v>1844016</v>
      </c>
      <c r="G40" s="5">
        <v>516020.83</v>
      </c>
      <c r="H40" s="62"/>
      <c r="I40" s="62"/>
      <c r="J40" s="62"/>
      <c r="K40" s="39"/>
      <c r="L40" s="39"/>
      <c r="M40" s="39"/>
      <c r="P40" s="38"/>
      <c r="T40" s="6"/>
    </row>
    <row r="41" spans="1:20" ht="15" customHeight="1" x14ac:dyDescent="0.25">
      <c r="A41" s="10">
        <v>2</v>
      </c>
      <c r="B41" s="10">
        <v>9</v>
      </c>
      <c r="C41" s="10">
        <v>6</v>
      </c>
      <c r="D41" s="23" t="s">
        <v>32</v>
      </c>
      <c r="E41" s="5">
        <v>40299928</v>
      </c>
      <c r="F41" s="27">
        <v>48870377</v>
      </c>
      <c r="G41" s="5">
        <v>8580983.6699999999</v>
      </c>
      <c r="H41" s="62"/>
      <c r="I41" s="62"/>
      <c r="J41" s="62"/>
      <c r="K41" s="39"/>
      <c r="L41" s="39"/>
      <c r="M41" s="39"/>
      <c r="P41" s="38"/>
      <c r="T41" s="6"/>
    </row>
    <row r="42" spans="1:20" ht="15" customHeight="1" x14ac:dyDescent="0.25">
      <c r="A42" s="10">
        <v>2</v>
      </c>
      <c r="B42" s="10">
        <v>9</v>
      </c>
      <c r="C42" s="10">
        <v>9</v>
      </c>
      <c r="D42" s="23" t="s">
        <v>25</v>
      </c>
      <c r="E42" s="5">
        <v>7718983</v>
      </c>
      <c r="F42" s="27">
        <v>22948056</v>
      </c>
      <c r="G42" s="32">
        <v>15552739.66</v>
      </c>
      <c r="H42" s="63"/>
      <c r="I42" s="63"/>
      <c r="J42" s="63"/>
      <c r="K42" s="39"/>
      <c r="L42" s="39"/>
      <c r="M42" s="39"/>
      <c r="P42" s="38"/>
      <c r="T42" s="6"/>
    </row>
    <row r="43" spans="1:20" ht="15" customHeight="1" x14ac:dyDescent="0.25">
      <c r="A43" s="10">
        <v>3</v>
      </c>
      <c r="B43" s="10">
        <v>1</v>
      </c>
      <c r="C43" s="10">
        <v>1</v>
      </c>
      <c r="D43" s="23" t="s">
        <v>33</v>
      </c>
      <c r="E43" s="5">
        <v>5000000</v>
      </c>
      <c r="F43" s="27">
        <v>8574990</v>
      </c>
      <c r="G43" s="5">
        <v>2027618.1</v>
      </c>
      <c r="H43" s="62"/>
      <c r="I43" s="62"/>
      <c r="J43" s="62"/>
      <c r="K43" s="39"/>
      <c r="L43" s="39"/>
      <c r="M43" s="39"/>
      <c r="P43" s="38"/>
      <c r="T43" s="6"/>
    </row>
    <row r="44" spans="1:20" ht="15" customHeight="1" x14ac:dyDescent="0.25">
      <c r="A44" s="10">
        <v>3</v>
      </c>
      <c r="B44" s="10">
        <v>1</v>
      </c>
      <c r="C44" s="1">
        <v>4</v>
      </c>
      <c r="D44" s="24" t="s">
        <v>35</v>
      </c>
      <c r="E44" s="30">
        <v>1637347</v>
      </c>
      <c r="F44" s="27">
        <v>2808051</v>
      </c>
      <c r="G44" s="5">
        <v>1059676.1399999999</v>
      </c>
      <c r="H44" s="62"/>
      <c r="I44" s="62"/>
      <c r="J44" s="62"/>
      <c r="K44" s="39"/>
      <c r="L44" s="39"/>
      <c r="M44" s="39"/>
      <c r="P44" s="38"/>
      <c r="T44" s="6"/>
    </row>
    <row r="45" spans="1:20" ht="15" customHeight="1" x14ac:dyDescent="0.25">
      <c r="A45" s="10">
        <v>3</v>
      </c>
      <c r="B45" s="10">
        <v>1</v>
      </c>
      <c r="C45" s="1">
        <v>5</v>
      </c>
      <c r="D45" s="24" t="s">
        <v>36</v>
      </c>
      <c r="E45" s="30">
        <v>143351</v>
      </c>
      <c r="F45" s="27">
        <v>245847</v>
      </c>
      <c r="G45" s="32">
        <v>0</v>
      </c>
      <c r="H45" s="63"/>
      <c r="I45" s="63"/>
      <c r="J45" s="63"/>
      <c r="K45" s="39"/>
      <c r="L45" s="39"/>
      <c r="M45" s="39"/>
      <c r="P45" s="38"/>
      <c r="T45" s="6"/>
    </row>
    <row r="46" spans="1:20" ht="15" customHeight="1" x14ac:dyDescent="0.25">
      <c r="A46" s="10">
        <v>3</v>
      </c>
      <c r="B46" s="10">
        <v>1</v>
      </c>
      <c r="C46" s="1">
        <v>8</v>
      </c>
      <c r="D46" s="24" t="s">
        <v>37</v>
      </c>
      <c r="E46" s="30">
        <v>2499999</v>
      </c>
      <c r="F46" s="27">
        <v>4287499</v>
      </c>
      <c r="G46" s="32">
        <v>1903913.97</v>
      </c>
      <c r="H46" s="63"/>
      <c r="I46" s="63"/>
      <c r="J46" s="63"/>
      <c r="K46" s="39"/>
      <c r="L46" s="39"/>
      <c r="M46" s="39"/>
      <c r="P46" s="38"/>
      <c r="T46" s="6"/>
    </row>
    <row r="47" spans="1:20" ht="15" customHeight="1" x14ac:dyDescent="0.25">
      <c r="A47" s="10">
        <v>3</v>
      </c>
      <c r="B47" s="10">
        <v>1</v>
      </c>
      <c r="C47" s="1">
        <v>9</v>
      </c>
      <c r="D47" s="24" t="s">
        <v>25</v>
      </c>
      <c r="E47" s="30">
        <v>194120</v>
      </c>
      <c r="F47" s="27">
        <v>332916</v>
      </c>
      <c r="G47" s="32">
        <v>682629.62</v>
      </c>
      <c r="H47" s="63"/>
      <c r="I47" s="63"/>
      <c r="J47" s="63"/>
      <c r="K47" s="39"/>
      <c r="L47" s="39"/>
      <c r="M47" s="39"/>
      <c r="P47" s="38"/>
      <c r="T47" s="6"/>
    </row>
    <row r="48" spans="1:20" ht="15" customHeight="1" x14ac:dyDescent="0.25">
      <c r="A48" s="10">
        <v>3</v>
      </c>
      <c r="B48" s="10">
        <v>2</v>
      </c>
      <c r="C48" s="1">
        <v>1</v>
      </c>
      <c r="D48" s="24" t="s">
        <v>38</v>
      </c>
      <c r="E48" s="30">
        <v>0</v>
      </c>
      <c r="F48" s="27">
        <v>0</v>
      </c>
      <c r="G48" s="32">
        <v>12000</v>
      </c>
      <c r="H48" s="63"/>
      <c r="I48" s="63"/>
      <c r="J48" s="63"/>
      <c r="K48" s="39"/>
      <c r="L48" s="39"/>
      <c r="M48" s="39"/>
      <c r="P48" s="38"/>
      <c r="T48" s="6"/>
    </row>
    <row r="49" spans="1:20" ht="15" customHeight="1" x14ac:dyDescent="0.25">
      <c r="A49" s="10">
        <v>3</v>
      </c>
      <c r="B49" s="10">
        <v>2</v>
      </c>
      <c r="C49" s="1">
        <v>4</v>
      </c>
      <c r="D49" s="24" t="s">
        <v>39</v>
      </c>
      <c r="E49" s="30">
        <v>16128428</v>
      </c>
      <c r="F49" s="27">
        <v>46660254</v>
      </c>
      <c r="G49" s="32">
        <v>25611487.059999999</v>
      </c>
      <c r="H49" s="63"/>
      <c r="I49" s="63"/>
      <c r="J49" s="63"/>
      <c r="K49" s="39"/>
      <c r="L49" s="39"/>
      <c r="M49" s="39"/>
      <c r="P49" s="38"/>
      <c r="T49" s="6"/>
    </row>
    <row r="50" spans="1:20" ht="15" customHeight="1" x14ac:dyDescent="0.25">
      <c r="A50" s="10">
        <v>3</v>
      </c>
      <c r="B50" s="10">
        <v>3</v>
      </c>
      <c r="C50" s="1">
        <v>1</v>
      </c>
      <c r="D50" s="24" t="s">
        <v>40</v>
      </c>
      <c r="E50" s="30">
        <v>85805484</v>
      </c>
      <c r="F50" s="27">
        <v>127156405</v>
      </c>
      <c r="G50" s="32">
        <v>13192076.51</v>
      </c>
      <c r="H50" s="63"/>
      <c r="I50" s="63"/>
      <c r="J50" s="63"/>
      <c r="K50" s="39"/>
      <c r="L50" s="39"/>
      <c r="M50" s="39"/>
      <c r="P50" s="38"/>
      <c r="T50" s="6"/>
    </row>
    <row r="51" spans="1:20" ht="15" customHeight="1" x14ac:dyDescent="0.25">
      <c r="A51" s="10">
        <v>3</v>
      </c>
      <c r="B51" s="10">
        <v>3</v>
      </c>
      <c r="C51" s="1">
        <v>3</v>
      </c>
      <c r="D51" s="24" t="s">
        <v>42</v>
      </c>
      <c r="E51" s="30">
        <v>55338245</v>
      </c>
      <c r="F51" s="27">
        <v>91905090</v>
      </c>
      <c r="G51" s="32">
        <v>31676521.18</v>
      </c>
      <c r="H51" s="63"/>
      <c r="I51" s="63"/>
      <c r="J51" s="63"/>
      <c r="K51" s="39"/>
      <c r="L51" s="39"/>
      <c r="M51" s="39"/>
      <c r="P51" s="38"/>
      <c r="T51" s="6"/>
    </row>
    <row r="52" spans="1:20" ht="15" customHeight="1" x14ac:dyDescent="0.25">
      <c r="A52" s="10">
        <v>3</v>
      </c>
      <c r="B52" s="10">
        <v>3</v>
      </c>
      <c r="C52" s="1">
        <v>5</v>
      </c>
      <c r="D52" s="24" t="s">
        <v>43</v>
      </c>
      <c r="E52" s="30">
        <v>70212798</v>
      </c>
      <c r="F52" s="27">
        <v>134414949</v>
      </c>
      <c r="G52" s="32">
        <v>60225744.399999999</v>
      </c>
      <c r="H52" s="63"/>
      <c r="I52" s="63"/>
      <c r="J52" s="63"/>
      <c r="K52" s="39"/>
      <c r="L52" s="39"/>
      <c r="M52" s="39"/>
      <c r="P52" s="38"/>
      <c r="T52" s="6"/>
    </row>
    <row r="53" spans="1:20" ht="15" customHeight="1" x14ac:dyDescent="0.25">
      <c r="A53" s="10">
        <v>3</v>
      </c>
      <c r="B53" s="10">
        <v>3</v>
      </c>
      <c r="C53" s="1">
        <v>9</v>
      </c>
      <c r="D53" s="24" t="s">
        <v>25</v>
      </c>
      <c r="E53" s="30">
        <v>0</v>
      </c>
      <c r="F53" s="27">
        <v>0</v>
      </c>
      <c r="G53" s="5">
        <v>79000</v>
      </c>
      <c r="H53" s="62"/>
      <c r="I53" s="62"/>
      <c r="J53" s="62"/>
      <c r="K53" s="39"/>
      <c r="L53" s="39"/>
      <c r="M53" s="39"/>
      <c r="P53" s="38"/>
      <c r="T53" s="6"/>
    </row>
    <row r="54" spans="1:20" ht="15" customHeight="1" x14ac:dyDescent="0.25">
      <c r="A54" s="10">
        <v>3</v>
      </c>
      <c r="B54" s="10">
        <v>4</v>
      </c>
      <c r="C54" s="1">
        <v>1</v>
      </c>
      <c r="D54" s="24" t="s">
        <v>44</v>
      </c>
      <c r="E54" s="30">
        <v>1282185</v>
      </c>
      <c r="F54" s="27">
        <v>5334947</v>
      </c>
      <c r="G54" s="5">
        <v>3594029.98</v>
      </c>
      <c r="H54" s="62"/>
      <c r="I54" s="62"/>
      <c r="J54" s="62"/>
      <c r="K54" s="39"/>
      <c r="L54" s="39"/>
      <c r="M54" s="39"/>
      <c r="P54" s="38"/>
      <c r="T54" s="6"/>
    </row>
    <row r="55" spans="1:20" ht="15" customHeight="1" x14ac:dyDescent="0.25">
      <c r="A55" s="10">
        <v>3</v>
      </c>
      <c r="B55" s="10">
        <v>4</v>
      </c>
      <c r="C55" s="1">
        <v>2</v>
      </c>
      <c r="D55" s="24" t="s">
        <v>45</v>
      </c>
      <c r="E55" s="30">
        <v>1294584</v>
      </c>
      <c r="F55" s="27">
        <v>3450212</v>
      </c>
      <c r="G55" s="5">
        <v>1901516.22</v>
      </c>
      <c r="H55" s="62"/>
      <c r="I55" s="62"/>
      <c r="J55" s="62"/>
      <c r="K55" s="39"/>
      <c r="L55" s="39"/>
      <c r="M55" s="39"/>
      <c r="P55" s="38"/>
      <c r="T55" s="6"/>
    </row>
    <row r="56" spans="1:20" ht="15" customHeight="1" x14ac:dyDescent="0.25">
      <c r="A56" s="10">
        <v>3</v>
      </c>
      <c r="B56" s="10">
        <v>4</v>
      </c>
      <c r="C56" s="1">
        <v>5</v>
      </c>
      <c r="D56" s="24" t="s">
        <v>46</v>
      </c>
      <c r="E56" s="30">
        <v>484192</v>
      </c>
      <c r="F56" s="27">
        <v>830390</v>
      </c>
      <c r="G56" s="5">
        <v>654846.26</v>
      </c>
      <c r="H56" s="62"/>
      <c r="I56" s="62"/>
      <c r="J56" s="62"/>
      <c r="K56" s="39"/>
      <c r="L56" s="39"/>
      <c r="M56" s="39"/>
      <c r="P56" s="38"/>
      <c r="T56" s="6"/>
    </row>
    <row r="57" spans="1:20" ht="15" customHeight="1" x14ac:dyDescent="0.25">
      <c r="A57" s="10">
        <v>3</v>
      </c>
      <c r="B57" s="10">
        <v>4</v>
      </c>
      <c r="C57" s="1">
        <v>6</v>
      </c>
      <c r="D57" s="24" t="s">
        <v>47</v>
      </c>
      <c r="E57" s="30">
        <v>30000000</v>
      </c>
      <c r="F57" s="27">
        <v>51450000</v>
      </c>
      <c r="G57" s="5">
        <v>30312625.399999999</v>
      </c>
      <c r="H57" s="62"/>
      <c r="I57" s="62"/>
      <c r="J57" s="62"/>
      <c r="K57" s="39"/>
      <c r="L57" s="39"/>
      <c r="M57" s="39"/>
      <c r="P57" s="38"/>
      <c r="T57" s="6"/>
    </row>
    <row r="58" spans="1:20" ht="15" customHeight="1" x14ac:dyDescent="0.25">
      <c r="A58" s="10">
        <v>3</v>
      </c>
      <c r="B58" s="10">
        <v>4</v>
      </c>
      <c r="C58" s="1">
        <v>9</v>
      </c>
      <c r="D58" s="23" t="s">
        <v>25</v>
      </c>
      <c r="E58" s="30">
        <v>0</v>
      </c>
      <c r="F58" s="27">
        <v>0</v>
      </c>
      <c r="G58" s="5">
        <v>95000</v>
      </c>
      <c r="H58" s="62"/>
      <c r="I58" s="62"/>
      <c r="J58" s="62"/>
      <c r="K58" s="39"/>
      <c r="L58" s="39"/>
      <c r="M58" s="39"/>
      <c r="P58" s="38"/>
      <c r="T58" s="6"/>
    </row>
    <row r="59" spans="1:20" ht="15" customHeight="1" x14ac:dyDescent="0.25">
      <c r="A59" s="10">
        <v>3</v>
      </c>
      <c r="B59" s="10">
        <v>5</v>
      </c>
      <c r="C59" s="1">
        <v>1</v>
      </c>
      <c r="D59" s="24" t="s">
        <v>48</v>
      </c>
      <c r="E59" s="30">
        <v>395692</v>
      </c>
      <c r="F59" s="27">
        <v>678612</v>
      </c>
      <c r="G59" s="5">
        <v>385639.35</v>
      </c>
      <c r="H59" s="62"/>
      <c r="I59" s="62"/>
      <c r="J59" s="62"/>
      <c r="K59" s="39"/>
      <c r="L59" s="39"/>
      <c r="M59" s="39"/>
      <c r="P59" s="38"/>
      <c r="T59" s="6"/>
    </row>
    <row r="60" spans="1:20" ht="15" customHeight="1" x14ac:dyDescent="0.25">
      <c r="A60" s="10">
        <v>3</v>
      </c>
      <c r="B60" s="10">
        <v>5</v>
      </c>
      <c r="C60" s="1">
        <v>5</v>
      </c>
      <c r="D60" s="24" t="s">
        <v>51</v>
      </c>
      <c r="E60" s="30">
        <v>291496</v>
      </c>
      <c r="F60" s="27">
        <v>499916</v>
      </c>
      <c r="G60" s="5">
        <v>0</v>
      </c>
      <c r="H60" s="62"/>
      <c r="I60" s="62"/>
      <c r="J60" s="62"/>
      <c r="K60" s="39"/>
      <c r="L60" s="39"/>
      <c r="M60" s="39"/>
      <c r="P60" s="38"/>
      <c r="T60" s="6"/>
    </row>
    <row r="61" spans="1:20" ht="15" customHeight="1" x14ac:dyDescent="0.25">
      <c r="A61" s="10">
        <v>3</v>
      </c>
      <c r="B61" s="10">
        <v>5</v>
      </c>
      <c r="C61" s="1">
        <v>6</v>
      </c>
      <c r="D61" s="24" t="s">
        <v>52</v>
      </c>
      <c r="E61" s="30">
        <v>263500000</v>
      </c>
      <c r="F61" s="27">
        <v>409902500</v>
      </c>
      <c r="G61" s="5">
        <v>216850893.16</v>
      </c>
      <c r="H61" s="62"/>
      <c r="I61" s="62"/>
      <c r="J61" s="62"/>
      <c r="K61" s="39"/>
      <c r="L61" s="39"/>
      <c r="M61" s="39"/>
      <c r="P61" s="38"/>
      <c r="T61" s="6"/>
    </row>
    <row r="62" spans="1:20" ht="15" customHeight="1" x14ac:dyDescent="0.25">
      <c r="A62" s="10">
        <v>3</v>
      </c>
      <c r="B62" s="10">
        <v>5</v>
      </c>
      <c r="C62" s="1">
        <v>8</v>
      </c>
      <c r="D62" s="24" t="s">
        <v>53</v>
      </c>
      <c r="E62" s="30">
        <v>5000000</v>
      </c>
      <c r="F62" s="27">
        <v>8575000</v>
      </c>
      <c r="G62" s="5">
        <v>4906734.8</v>
      </c>
      <c r="H62" s="62"/>
      <c r="I62" s="62"/>
      <c r="J62" s="62"/>
      <c r="K62" s="39"/>
      <c r="L62" s="39"/>
      <c r="M62" s="39"/>
      <c r="P62" s="38"/>
      <c r="T62" s="6"/>
    </row>
    <row r="63" spans="1:20" ht="15" customHeight="1" x14ac:dyDescent="0.25">
      <c r="A63" s="10">
        <v>3</v>
      </c>
      <c r="B63" s="10">
        <v>5</v>
      </c>
      <c r="C63" s="1">
        <v>9</v>
      </c>
      <c r="D63" s="24" t="s">
        <v>25</v>
      </c>
      <c r="E63" s="30">
        <v>167245</v>
      </c>
      <c r="F63" s="27">
        <v>286825</v>
      </c>
      <c r="G63" s="5">
        <v>0</v>
      </c>
      <c r="H63" s="62"/>
      <c r="I63" s="62"/>
      <c r="J63" s="62"/>
      <c r="K63" s="39"/>
      <c r="L63" s="39"/>
      <c r="M63" s="39"/>
      <c r="P63" s="38"/>
      <c r="T63" s="6"/>
    </row>
    <row r="64" spans="1:20" ht="15" customHeight="1" x14ac:dyDescent="0.25">
      <c r="A64" s="10">
        <v>3</v>
      </c>
      <c r="B64" s="10">
        <v>7</v>
      </c>
      <c r="C64" s="1">
        <v>1</v>
      </c>
      <c r="D64" s="24" t="s">
        <v>55</v>
      </c>
      <c r="E64" s="30">
        <v>2755460</v>
      </c>
      <c r="F64" s="27">
        <v>4725615</v>
      </c>
      <c r="G64" s="5">
        <v>1696967</v>
      </c>
      <c r="H64" s="62"/>
      <c r="I64" s="62"/>
      <c r="J64" s="62"/>
      <c r="K64" s="39"/>
      <c r="L64" s="39"/>
      <c r="M64" s="39"/>
      <c r="P64" s="38"/>
      <c r="T64" s="6"/>
    </row>
    <row r="65" spans="1:20" ht="15" customHeight="1" x14ac:dyDescent="0.25">
      <c r="A65" s="10">
        <v>3</v>
      </c>
      <c r="B65" s="10">
        <v>7</v>
      </c>
      <c r="C65" s="1">
        <v>2</v>
      </c>
      <c r="D65" s="24" t="s">
        <v>56</v>
      </c>
      <c r="E65" s="30">
        <v>1879120</v>
      </c>
      <c r="F65" s="27">
        <v>3222690</v>
      </c>
      <c r="G65" s="5">
        <v>2786000</v>
      </c>
      <c r="H65" s="62"/>
      <c r="I65" s="62"/>
      <c r="J65" s="62"/>
      <c r="K65" s="39"/>
      <c r="L65" s="39"/>
      <c r="M65" s="39"/>
      <c r="P65" s="38"/>
      <c r="T65" s="6"/>
    </row>
    <row r="66" spans="1:20" ht="15" customHeight="1" x14ac:dyDescent="0.25">
      <c r="A66" s="10">
        <v>3</v>
      </c>
      <c r="B66" s="10">
        <v>9</v>
      </c>
      <c r="C66" s="1">
        <v>1</v>
      </c>
      <c r="D66" s="24" t="s">
        <v>57</v>
      </c>
      <c r="E66" s="30">
        <v>1858282</v>
      </c>
      <c r="F66" s="27">
        <v>3186954</v>
      </c>
      <c r="G66" s="5">
        <v>8006911.4699999997</v>
      </c>
      <c r="H66" s="62"/>
      <c r="I66" s="62"/>
      <c r="J66" s="62"/>
      <c r="K66" s="39"/>
      <c r="L66" s="39"/>
      <c r="M66" s="39"/>
      <c r="P66" s="38"/>
      <c r="T66" s="6"/>
    </row>
    <row r="67" spans="1:20" ht="15" customHeight="1" x14ac:dyDescent="0.25">
      <c r="A67" s="10">
        <v>3</v>
      </c>
      <c r="B67" s="10">
        <v>9</v>
      </c>
      <c r="C67" s="1">
        <v>2</v>
      </c>
      <c r="D67" s="24" t="s">
        <v>83</v>
      </c>
      <c r="E67" s="30">
        <v>0</v>
      </c>
      <c r="F67" s="27">
        <v>11136000</v>
      </c>
      <c r="G67" s="5">
        <v>8035510</v>
      </c>
      <c r="H67" s="62"/>
      <c r="I67" s="62"/>
      <c r="J67" s="62"/>
      <c r="K67" s="39"/>
      <c r="L67" s="39"/>
      <c r="M67" s="39"/>
      <c r="P67" s="38"/>
      <c r="T67" s="6"/>
    </row>
    <row r="68" spans="1:20" ht="15" customHeight="1" x14ac:dyDescent="0.25">
      <c r="A68" s="10">
        <v>3</v>
      </c>
      <c r="B68" s="10">
        <v>9</v>
      </c>
      <c r="C68" s="1">
        <v>6</v>
      </c>
      <c r="D68" s="24" t="s">
        <v>58</v>
      </c>
      <c r="E68" s="30">
        <v>47203656</v>
      </c>
      <c r="F68" s="27">
        <v>73968270</v>
      </c>
      <c r="G68" s="5">
        <v>29120438</v>
      </c>
      <c r="H68" s="62"/>
      <c r="I68" s="62"/>
      <c r="J68" s="62"/>
      <c r="K68" s="39"/>
      <c r="L68" s="39"/>
      <c r="M68" s="39"/>
      <c r="P68" s="38"/>
      <c r="T68" s="6"/>
    </row>
    <row r="69" spans="1:20" ht="15" customHeight="1" x14ac:dyDescent="0.25">
      <c r="A69" s="10">
        <v>3</v>
      </c>
      <c r="B69" s="10">
        <v>9</v>
      </c>
      <c r="C69" s="1">
        <v>9</v>
      </c>
      <c r="D69" s="24" t="s">
        <v>25</v>
      </c>
      <c r="E69" s="30">
        <v>638193</v>
      </c>
      <c r="F69" s="27">
        <v>2112502</v>
      </c>
      <c r="G69" s="5">
        <v>2824665.95</v>
      </c>
      <c r="H69" s="62"/>
      <c r="I69" s="62"/>
      <c r="J69" s="62"/>
      <c r="K69" s="39"/>
      <c r="L69" s="39"/>
      <c r="M69" s="39"/>
      <c r="P69" s="38"/>
      <c r="T69" s="6"/>
    </row>
    <row r="70" spans="1:20" ht="15" customHeight="1" x14ac:dyDescent="0.25">
      <c r="A70" s="10">
        <v>4</v>
      </c>
      <c r="B70" s="10">
        <v>2</v>
      </c>
      <c r="C70" s="1">
        <v>1</v>
      </c>
      <c r="D70" s="24" t="s">
        <v>60</v>
      </c>
      <c r="E70" s="30">
        <v>39810868</v>
      </c>
      <c r="F70" s="27">
        <v>74525945</v>
      </c>
      <c r="G70" s="5">
        <v>23961881.91</v>
      </c>
      <c r="H70" s="62"/>
      <c r="I70" s="62"/>
      <c r="J70" s="62"/>
      <c r="K70" s="39"/>
      <c r="L70" s="39"/>
      <c r="M70" s="39"/>
      <c r="P70" s="38"/>
      <c r="T70" s="6"/>
    </row>
    <row r="71" spans="1:20" ht="15" customHeight="1" x14ac:dyDescent="0.25">
      <c r="A71" s="10">
        <v>4</v>
      </c>
      <c r="B71" s="10">
        <v>3</v>
      </c>
      <c r="C71" s="1">
        <v>4</v>
      </c>
      <c r="D71" s="24" t="s">
        <v>61</v>
      </c>
      <c r="E71" s="30">
        <v>2869227</v>
      </c>
      <c r="F71" s="27">
        <v>4920724</v>
      </c>
      <c r="G71" s="5">
        <v>0</v>
      </c>
      <c r="H71" s="62"/>
      <c r="I71" s="62"/>
      <c r="J71" s="62"/>
      <c r="K71" s="39"/>
      <c r="L71" s="39"/>
      <c r="M71" s="39"/>
      <c r="P71" s="38"/>
      <c r="T71" s="6"/>
    </row>
    <row r="72" spans="1:20" ht="15" customHeight="1" x14ac:dyDescent="0.25">
      <c r="A72" s="10">
        <v>4</v>
      </c>
      <c r="B72" s="10">
        <v>3</v>
      </c>
      <c r="C72" s="1">
        <v>6</v>
      </c>
      <c r="D72" s="24" t="s">
        <v>62</v>
      </c>
      <c r="E72" s="30">
        <v>30888598</v>
      </c>
      <c r="F72" s="27">
        <v>52973946</v>
      </c>
      <c r="G72" s="5">
        <v>65904614.200000003</v>
      </c>
      <c r="H72" s="62"/>
      <c r="I72" s="62"/>
      <c r="J72" s="62"/>
      <c r="K72" s="39"/>
      <c r="L72" s="39"/>
      <c r="M72" s="39"/>
      <c r="P72" s="38"/>
      <c r="T72" s="6"/>
    </row>
    <row r="73" spans="1:20" ht="15" customHeight="1" x14ac:dyDescent="0.25">
      <c r="A73" s="10">
        <v>4</v>
      </c>
      <c r="B73" s="10">
        <v>3</v>
      </c>
      <c r="C73" s="1">
        <v>7</v>
      </c>
      <c r="D73" s="24" t="s">
        <v>63</v>
      </c>
      <c r="E73" s="30">
        <v>94634689</v>
      </c>
      <c r="F73" s="27">
        <v>162298490</v>
      </c>
      <c r="G73" s="5">
        <v>1177173</v>
      </c>
      <c r="H73" s="62"/>
      <c r="I73" s="62"/>
      <c r="J73" s="62"/>
      <c r="K73" s="39"/>
      <c r="L73" s="39"/>
      <c r="M73" s="39"/>
      <c r="N73" s="37"/>
      <c r="O73" s="40"/>
      <c r="P73" s="38"/>
      <c r="T73" s="6"/>
    </row>
    <row r="74" spans="1:20" ht="15" customHeight="1" x14ac:dyDescent="0.25">
      <c r="A74" s="10">
        <v>4</v>
      </c>
      <c r="B74" s="10">
        <v>3</v>
      </c>
      <c r="C74" s="1">
        <v>9</v>
      </c>
      <c r="D74" s="24" t="s">
        <v>64</v>
      </c>
      <c r="E74" s="30">
        <v>5920912</v>
      </c>
      <c r="F74" s="27">
        <v>10154364</v>
      </c>
      <c r="G74" s="5">
        <v>0</v>
      </c>
      <c r="H74" s="62"/>
      <c r="I74" s="62"/>
      <c r="J74" s="62"/>
      <c r="T74" s="6"/>
    </row>
    <row r="75" spans="1:20" ht="15" customHeight="1" x14ac:dyDescent="0.25">
      <c r="A75" s="10">
        <v>4</v>
      </c>
      <c r="B75" s="10">
        <v>8</v>
      </c>
      <c r="C75" s="1">
        <v>1</v>
      </c>
      <c r="D75" s="24" t="s">
        <v>66</v>
      </c>
      <c r="E75" s="30">
        <v>77340098</v>
      </c>
      <c r="F75" s="27">
        <v>116305500</v>
      </c>
      <c r="G75" s="5">
        <v>60632554.649999999</v>
      </c>
      <c r="H75" s="62"/>
      <c r="I75" s="62"/>
      <c r="J75" s="62"/>
      <c r="K75" s="40"/>
      <c r="L75" s="40"/>
      <c r="M75" s="40"/>
      <c r="T75" s="6"/>
    </row>
    <row r="76" spans="1:20" ht="15" customHeight="1" x14ac:dyDescent="0.25">
      <c r="A76" s="10">
        <v>5</v>
      </c>
      <c r="B76" s="10">
        <v>1</v>
      </c>
      <c r="C76" s="1">
        <v>3</v>
      </c>
      <c r="D76" s="24" t="s">
        <v>67</v>
      </c>
      <c r="E76" s="30">
        <v>15000000</v>
      </c>
      <c r="F76" s="27">
        <v>25724999</v>
      </c>
      <c r="G76" s="5">
        <v>3722890.29</v>
      </c>
      <c r="H76" s="62"/>
      <c r="I76" s="62"/>
      <c r="J76" s="62"/>
      <c r="N76" s="41"/>
      <c r="O76" s="42"/>
      <c r="P76" s="42"/>
      <c r="Q76" s="43"/>
      <c r="T76" s="6"/>
    </row>
    <row r="77" spans="1:20" ht="15" customHeight="1" x14ac:dyDescent="0.25">
      <c r="A77" s="10">
        <v>6</v>
      </c>
      <c r="B77" s="10">
        <v>2</v>
      </c>
      <c r="C77" s="1">
        <v>1</v>
      </c>
      <c r="D77" s="24" t="s">
        <v>69</v>
      </c>
      <c r="E77" s="30">
        <v>201370000</v>
      </c>
      <c r="F77" s="27">
        <v>345349550</v>
      </c>
      <c r="G77" s="5">
        <v>59943683</v>
      </c>
      <c r="H77" s="62"/>
      <c r="I77" s="62"/>
      <c r="J77" s="62"/>
      <c r="N77" s="41"/>
      <c r="O77" s="42"/>
      <c r="P77" s="42"/>
      <c r="Q77" s="43"/>
    </row>
    <row r="78" spans="1:20" ht="15" customHeight="1" x14ac:dyDescent="0.25">
      <c r="A78" s="85" t="s">
        <v>71</v>
      </c>
      <c r="B78" s="86"/>
      <c r="C78" s="86"/>
      <c r="D78" s="87"/>
      <c r="E78" s="31">
        <f>SUM(E21:E77)</f>
        <v>4381722236</v>
      </c>
      <c r="F78" s="31">
        <f>SUM(F21:F77)</f>
        <v>7516341470</v>
      </c>
      <c r="G78" s="31">
        <f>SUM(G21:G77)</f>
        <v>5117163371.2900019</v>
      </c>
      <c r="H78" s="65"/>
      <c r="I78" s="65">
        <f>G78/F78*100</f>
        <v>68.080506875773992</v>
      </c>
      <c r="J78" s="65"/>
      <c r="K78" s="81"/>
      <c r="L78" s="53"/>
      <c r="M78" s="53"/>
      <c r="N78" s="45"/>
      <c r="O78" s="46"/>
      <c r="P78" s="46"/>
      <c r="Q78" s="47"/>
    </row>
    <row r="79" spans="1:20" ht="15" customHeight="1" x14ac:dyDescent="0.25">
      <c r="A79" s="85" t="s">
        <v>76</v>
      </c>
      <c r="B79" s="86"/>
      <c r="C79" s="86"/>
      <c r="D79" s="86"/>
      <c r="E79" s="86"/>
      <c r="F79" s="86"/>
      <c r="G79" s="87"/>
      <c r="H79" s="66"/>
      <c r="I79" s="66"/>
      <c r="J79" s="66"/>
      <c r="N79" s="45"/>
      <c r="O79" s="46"/>
      <c r="P79" s="46"/>
      <c r="Q79" s="47"/>
    </row>
    <row r="80" spans="1:20" ht="15" customHeight="1" x14ac:dyDescent="0.25">
      <c r="A80" s="28" t="s">
        <v>0</v>
      </c>
      <c r="B80" s="28" t="s">
        <v>73</v>
      </c>
      <c r="C80" s="28" t="s">
        <v>74</v>
      </c>
      <c r="D80" s="28" t="s">
        <v>1</v>
      </c>
      <c r="E80" s="29" t="s">
        <v>2</v>
      </c>
      <c r="F80" s="29" t="s">
        <v>3</v>
      </c>
      <c r="G80" s="29" t="s">
        <v>90</v>
      </c>
      <c r="H80" s="61"/>
      <c r="I80" s="61"/>
      <c r="J80" s="61"/>
      <c r="N80" s="45"/>
      <c r="O80" s="46"/>
      <c r="P80" s="46"/>
      <c r="Q80" s="47"/>
    </row>
    <row r="81" spans="1:17" ht="15" customHeight="1" x14ac:dyDescent="0.25">
      <c r="A81" s="10">
        <v>1</v>
      </c>
      <c r="B81" s="10">
        <v>1</v>
      </c>
      <c r="C81" s="1">
        <v>1</v>
      </c>
      <c r="D81" s="24" t="s">
        <v>10</v>
      </c>
      <c r="E81" s="30">
        <v>5803373617</v>
      </c>
      <c r="F81" s="30">
        <v>10011251772</v>
      </c>
      <c r="G81" s="5">
        <v>8422498837.3999996</v>
      </c>
      <c r="H81" s="62"/>
      <c r="I81" s="62"/>
      <c r="J81" s="62"/>
      <c r="M81" s="40"/>
      <c r="N81" s="41"/>
      <c r="O81" s="42"/>
      <c r="P81" s="42"/>
      <c r="Q81" s="43"/>
    </row>
    <row r="82" spans="1:17" ht="15" customHeight="1" x14ac:dyDescent="0.25">
      <c r="A82" s="10">
        <v>1</v>
      </c>
      <c r="B82" s="10">
        <v>1</v>
      </c>
      <c r="C82" s="1">
        <v>4</v>
      </c>
      <c r="D82" s="24" t="s">
        <v>19</v>
      </c>
      <c r="E82" s="30">
        <v>727053466</v>
      </c>
      <c r="F82" s="30">
        <v>1254221386</v>
      </c>
      <c r="G82" s="5">
        <v>771877443.32000005</v>
      </c>
      <c r="H82" s="62"/>
      <c r="I82" s="62"/>
      <c r="J82" s="62"/>
      <c r="M82" s="40"/>
      <c r="N82" s="41"/>
      <c r="O82" s="42"/>
      <c r="P82" s="42"/>
      <c r="Q82" s="43"/>
    </row>
    <row r="83" spans="1:17" ht="15" customHeight="1" x14ac:dyDescent="0.25">
      <c r="A83" s="10">
        <v>1</v>
      </c>
      <c r="B83" s="10">
        <v>1</v>
      </c>
      <c r="C83" s="1">
        <v>6</v>
      </c>
      <c r="D83" s="24" t="s">
        <v>20</v>
      </c>
      <c r="E83" s="30">
        <v>1763215313</v>
      </c>
      <c r="F83" s="30">
        <v>3041677754</v>
      </c>
      <c r="G83" s="5">
        <v>2368318832.96</v>
      </c>
      <c r="H83" s="62"/>
      <c r="I83" s="62"/>
      <c r="J83" s="62"/>
      <c r="M83" s="40"/>
      <c r="N83" s="41"/>
      <c r="O83" s="42"/>
      <c r="P83" s="42"/>
      <c r="Q83" s="43"/>
    </row>
    <row r="84" spans="1:17" ht="15" customHeight="1" x14ac:dyDescent="0.25">
      <c r="A84" s="10">
        <v>1</v>
      </c>
      <c r="B84" s="10">
        <v>2</v>
      </c>
      <c r="C84" s="1">
        <v>1</v>
      </c>
      <c r="D84" s="24" t="s">
        <v>10</v>
      </c>
      <c r="E84" s="30">
        <v>475852212</v>
      </c>
      <c r="F84" s="30">
        <v>820880512</v>
      </c>
      <c r="G84" s="5">
        <v>385439192.22000003</v>
      </c>
      <c r="H84" s="62"/>
      <c r="I84" s="62"/>
      <c r="J84" s="62"/>
      <c r="N84" s="41"/>
      <c r="O84" s="42"/>
      <c r="P84" s="42"/>
      <c r="Q84" s="43"/>
    </row>
    <row r="85" spans="1:17" ht="15" customHeight="1" x14ac:dyDescent="0.25">
      <c r="A85" s="10">
        <v>1</v>
      </c>
      <c r="B85" s="10">
        <v>2</v>
      </c>
      <c r="C85" s="1">
        <v>4</v>
      </c>
      <c r="D85" s="24" t="s">
        <v>19</v>
      </c>
      <c r="E85" s="30">
        <v>59598417</v>
      </c>
      <c r="F85" s="30">
        <v>102811708</v>
      </c>
      <c r="G85" s="5">
        <v>44649827.579999998</v>
      </c>
      <c r="H85" s="62"/>
      <c r="I85" s="62"/>
      <c r="J85" s="62"/>
      <c r="N85" s="41"/>
      <c r="O85" s="42"/>
      <c r="P85" s="42"/>
      <c r="Q85" s="43"/>
    </row>
    <row r="86" spans="1:17" ht="15" customHeight="1" x14ac:dyDescent="0.25">
      <c r="A86" s="10">
        <v>1</v>
      </c>
      <c r="B86" s="10">
        <v>2</v>
      </c>
      <c r="C86" s="1">
        <v>6</v>
      </c>
      <c r="D86" s="24" t="s">
        <v>20</v>
      </c>
      <c r="E86" s="30">
        <v>144571669</v>
      </c>
      <c r="F86" s="30">
        <v>249396898</v>
      </c>
      <c r="G86" s="5">
        <v>207535406.83000001</v>
      </c>
      <c r="H86" s="62"/>
      <c r="I86" s="62"/>
      <c r="J86" s="62"/>
      <c r="N86" s="41"/>
      <c r="O86" s="42"/>
      <c r="P86" s="42"/>
      <c r="Q86" s="43"/>
    </row>
    <row r="87" spans="1:17" ht="15" customHeight="1" x14ac:dyDescent="0.25">
      <c r="A87" s="10">
        <v>1</v>
      </c>
      <c r="B87" s="10">
        <v>3</v>
      </c>
      <c r="C87" s="1">
        <v>1</v>
      </c>
      <c r="D87" s="24" t="s">
        <v>21</v>
      </c>
      <c r="E87" s="30">
        <v>1046700</v>
      </c>
      <c r="F87" s="30">
        <v>1805636</v>
      </c>
      <c r="G87" s="5">
        <v>8848039.1899999995</v>
      </c>
      <c r="H87" s="62"/>
      <c r="I87" s="62"/>
      <c r="J87" s="62"/>
      <c r="P87" s="38"/>
    </row>
    <row r="88" spans="1:17" ht="15" customHeight="1" x14ac:dyDescent="0.25">
      <c r="A88" s="10">
        <v>1</v>
      </c>
      <c r="B88" s="10">
        <v>3</v>
      </c>
      <c r="C88" s="1">
        <v>3</v>
      </c>
      <c r="D88" s="24" t="s">
        <v>20</v>
      </c>
      <c r="E88" s="30">
        <v>0</v>
      </c>
      <c r="F88" s="30">
        <v>0</v>
      </c>
      <c r="G88" s="5">
        <v>2859894.82</v>
      </c>
      <c r="H88" s="62"/>
      <c r="I88" s="62"/>
      <c r="J88" s="62"/>
      <c r="P88" s="38"/>
    </row>
    <row r="89" spans="1:17" ht="15" customHeight="1" x14ac:dyDescent="0.25">
      <c r="A89" s="10">
        <v>1</v>
      </c>
      <c r="B89" s="10">
        <v>4</v>
      </c>
      <c r="C89" s="1">
        <v>1</v>
      </c>
      <c r="D89" s="24" t="s">
        <v>22</v>
      </c>
      <c r="E89" s="30">
        <v>36482633</v>
      </c>
      <c r="F89" s="30">
        <v>62935260</v>
      </c>
      <c r="G89" s="5">
        <v>58811597.289999999</v>
      </c>
      <c r="H89" s="83">
        <f>SUM(G81:G89)</f>
        <v>12270839071.610001</v>
      </c>
      <c r="I89" s="62">
        <f>H89/G142*100</f>
        <v>97.319468083607561</v>
      </c>
      <c r="J89" s="62"/>
      <c r="P89" s="38"/>
    </row>
    <row r="90" spans="1:17" ht="15" customHeight="1" x14ac:dyDescent="0.25">
      <c r="A90" s="10">
        <v>2</v>
      </c>
      <c r="B90" s="10">
        <v>1</v>
      </c>
      <c r="C90" s="1">
        <v>1</v>
      </c>
      <c r="D90" s="24" t="s">
        <v>23</v>
      </c>
      <c r="E90" s="30">
        <v>9793812</v>
      </c>
      <c r="F90" s="30">
        <v>12796388</v>
      </c>
      <c r="G90" s="5">
        <v>2737877.85</v>
      </c>
      <c r="H90" s="62"/>
      <c r="I90" s="62"/>
      <c r="J90" s="62"/>
      <c r="P90" s="38"/>
    </row>
    <row r="91" spans="1:17" ht="15" customHeight="1" x14ac:dyDescent="0.25">
      <c r="A91" s="10">
        <v>2</v>
      </c>
      <c r="B91" s="10">
        <v>2</v>
      </c>
      <c r="C91" s="1">
        <v>3</v>
      </c>
      <c r="D91" s="24" t="s">
        <v>86</v>
      </c>
      <c r="E91" s="30">
        <v>0</v>
      </c>
      <c r="F91" s="30">
        <v>0</v>
      </c>
      <c r="G91" s="5">
        <v>78500</v>
      </c>
      <c r="H91" s="62"/>
      <c r="I91" s="62"/>
      <c r="J91" s="62"/>
      <c r="P91" s="38"/>
    </row>
    <row r="92" spans="1:17" ht="15" customHeight="1" x14ac:dyDescent="0.25">
      <c r="A92" s="10">
        <v>2</v>
      </c>
      <c r="B92" s="10">
        <v>2</v>
      </c>
      <c r="C92" s="1">
        <v>9</v>
      </c>
      <c r="D92" s="24" t="s">
        <v>25</v>
      </c>
      <c r="E92" s="30">
        <v>42580</v>
      </c>
      <c r="F92" s="30">
        <v>73025</v>
      </c>
      <c r="G92" s="5">
        <v>108400</v>
      </c>
      <c r="H92" s="62"/>
      <c r="I92" s="62"/>
      <c r="J92" s="62"/>
      <c r="P92" s="38"/>
    </row>
    <row r="93" spans="1:17" ht="15" customHeight="1" x14ac:dyDescent="0.25">
      <c r="A93" s="10">
        <v>2</v>
      </c>
      <c r="B93" s="10">
        <v>3</v>
      </c>
      <c r="C93" s="1">
        <v>1</v>
      </c>
      <c r="D93" s="24" t="s">
        <v>26</v>
      </c>
      <c r="E93" s="30">
        <v>1224618</v>
      </c>
      <c r="F93" s="30">
        <v>2100220</v>
      </c>
      <c r="G93" s="5">
        <v>1356586.07</v>
      </c>
      <c r="H93" s="62"/>
      <c r="I93" s="62"/>
      <c r="J93" s="62"/>
      <c r="K93" s="34"/>
      <c r="L93" s="34"/>
      <c r="M93" s="34"/>
      <c r="O93" s="44"/>
      <c r="P93" s="38"/>
    </row>
    <row r="94" spans="1:17" ht="15" customHeight="1" x14ac:dyDescent="0.25">
      <c r="A94" s="10">
        <v>2</v>
      </c>
      <c r="B94" s="10">
        <v>3</v>
      </c>
      <c r="C94" s="1">
        <v>5</v>
      </c>
      <c r="D94" s="24" t="s">
        <v>87</v>
      </c>
      <c r="E94" s="30">
        <v>0</v>
      </c>
      <c r="F94" s="30">
        <v>0</v>
      </c>
      <c r="G94" s="5">
        <v>553471.49</v>
      </c>
      <c r="H94" s="62"/>
      <c r="I94" s="62"/>
      <c r="J94" s="62"/>
      <c r="P94" s="38"/>
    </row>
    <row r="95" spans="1:17" ht="15" customHeight="1" x14ac:dyDescent="0.25">
      <c r="A95" s="10">
        <v>2</v>
      </c>
      <c r="B95" s="10">
        <v>3</v>
      </c>
      <c r="C95" s="1">
        <v>9</v>
      </c>
      <c r="D95" s="24" t="s">
        <v>25</v>
      </c>
      <c r="E95" s="30">
        <v>410984</v>
      </c>
      <c r="F95" s="30">
        <v>704838</v>
      </c>
      <c r="G95" s="5">
        <v>0</v>
      </c>
      <c r="H95" s="62"/>
      <c r="I95" s="62"/>
      <c r="J95" s="62"/>
      <c r="P95" s="38"/>
    </row>
    <row r="96" spans="1:17" ht="15" customHeight="1" x14ac:dyDescent="0.25">
      <c r="A96" s="10">
        <v>2</v>
      </c>
      <c r="B96" s="10">
        <v>5</v>
      </c>
      <c r="C96" s="1">
        <v>6</v>
      </c>
      <c r="D96" s="24" t="s">
        <v>27</v>
      </c>
      <c r="E96" s="30">
        <v>5573983</v>
      </c>
      <c r="F96" s="30">
        <v>9559381</v>
      </c>
      <c r="G96" s="5">
        <v>7436509.8200000003</v>
      </c>
      <c r="H96" s="62"/>
      <c r="I96" s="62"/>
      <c r="J96" s="62"/>
      <c r="P96" s="38"/>
    </row>
    <row r="97" spans="1:16" ht="15" customHeight="1" x14ac:dyDescent="0.25">
      <c r="A97" s="10">
        <v>2</v>
      </c>
      <c r="B97" s="10">
        <v>7</v>
      </c>
      <c r="C97" s="1">
        <v>9</v>
      </c>
      <c r="D97" s="24" t="s">
        <v>25</v>
      </c>
      <c r="E97" s="30">
        <v>0</v>
      </c>
      <c r="F97" s="30">
        <v>0</v>
      </c>
      <c r="G97" s="5">
        <v>13000</v>
      </c>
      <c r="H97" s="62"/>
      <c r="I97" s="62"/>
      <c r="J97" s="62"/>
      <c r="P97" s="38"/>
    </row>
    <row r="98" spans="1:16" ht="15" customHeight="1" x14ac:dyDescent="0.25">
      <c r="A98" s="10">
        <v>2</v>
      </c>
      <c r="B98" s="10">
        <v>9</v>
      </c>
      <c r="C98" s="1">
        <v>1</v>
      </c>
      <c r="D98" s="24" t="s">
        <v>28</v>
      </c>
      <c r="E98" s="30">
        <v>0</v>
      </c>
      <c r="F98" s="30">
        <v>0</v>
      </c>
      <c r="G98" s="5">
        <v>7500</v>
      </c>
      <c r="H98" s="62"/>
      <c r="I98" s="62"/>
      <c r="J98" s="62"/>
      <c r="P98" s="38"/>
    </row>
    <row r="99" spans="1:16" ht="15" customHeight="1" x14ac:dyDescent="0.25">
      <c r="A99" s="10">
        <v>2</v>
      </c>
      <c r="B99" s="10">
        <v>9</v>
      </c>
      <c r="C99" s="1">
        <v>2</v>
      </c>
      <c r="D99" s="24" t="s">
        <v>29</v>
      </c>
      <c r="E99" s="30">
        <v>2760736</v>
      </c>
      <c r="F99" s="30">
        <v>4734662</v>
      </c>
      <c r="G99" s="5">
        <v>266550</v>
      </c>
      <c r="H99" s="62"/>
      <c r="I99" s="62"/>
      <c r="J99" s="62"/>
      <c r="P99" s="38"/>
    </row>
    <row r="100" spans="1:16" ht="15" customHeight="1" x14ac:dyDescent="0.25">
      <c r="A100" s="10">
        <v>2</v>
      </c>
      <c r="B100" s="10">
        <v>9</v>
      </c>
      <c r="C100" s="1">
        <v>3</v>
      </c>
      <c r="D100" s="24" t="s">
        <v>30</v>
      </c>
      <c r="E100" s="30">
        <v>0</v>
      </c>
      <c r="F100" s="30">
        <v>0</v>
      </c>
      <c r="G100" s="5">
        <v>1211040.8799999999</v>
      </c>
      <c r="H100" s="62"/>
      <c r="I100" s="62"/>
      <c r="J100" s="62"/>
      <c r="P100" s="38"/>
    </row>
    <row r="101" spans="1:16" ht="15" customHeight="1" x14ac:dyDescent="0.25">
      <c r="A101" s="10">
        <v>2</v>
      </c>
      <c r="B101" s="10">
        <v>9</v>
      </c>
      <c r="C101" s="1">
        <v>6</v>
      </c>
      <c r="D101" s="24" t="s">
        <v>32</v>
      </c>
      <c r="E101" s="30">
        <v>0</v>
      </c>
      <c r="F101" s="30">
        <v>0</v>
      </c>
      <c r="G101" s="5">
        <v>1404244.26</v>
      </c>
      <c r="H101" s="62"/>
      <c r="I101" s="62"/>
      <c r="J101" s="62"/>
      <c r="P101" s="38"/>
    </row>
    <row r="102" spans="1:16" ht="15" customHeight="1" x14ac:dyDescent="0.25">
      <c r="A102" s="10">
        <v>2</v>
      </c>
      <c r="B102" s="10">
        <v>9</v>
      </c>
      <c r="C102" s="1">
        <v>9</v>
      </c>
      <c r="D102" s="24" t="s">
        <v>25</v>
      </c>
      <c r="E102" s="30">
        <v>2189826</v>
      </c>
      <c r="F102" s="30">
        <v>3755552</v>
      </c>
      <c r="G102" s="5">
        <v>714599.21</v>
      </c>
      <c r="H102" s="62"/>
      <c r="I102" s="62"/>
      <c r="J102" s="62"/>
      <c r="P102" s="38"/>
    </row>
    <row r="103" spans="1:16" ht="15" customHeight="1" x14ac:dyDescent="0.25">
      <c r="A103" s="10">
        <v>3</v>
      </c>
      <c r="B103" s="10">
        <v>1</v>
      </c>
      <c r="C103" s="1">
        <v>1</v>
      </c>
      <c r="D103" s="24" t="s">
        <v>33</v>
      </c>
      <c r="E103" s="30">
        <v>25504572</v>
      </c>
      <c r="F103" s="30">
        <v>43740340</v>
      </c>
      <c r="G103" s="5">
        <v>33259675.129999999</v>
      </c>
      <c r="H103" s="62"/>
      <c r="I103" s="62"/>
      <c r="J103" s="62"/>
      <c r="P103" s="38"/>
    </row>
    <row r="104" spans="1:16" ht="15" customHeight="1" x14ac:dyDescent="0.25">
      <c r="A104" s="10">
        <v>3</v>
      </c>
      <c r="B104" s="10">
        <v>1</v>
      </c>
      <c r="C104" s="1">
        <v>2</v>
      </c>
      <c r="D104" s="24" t="s">
        <v>34</v>
      </c>
      <c r="E104" s="30">
        <v>1075228</v>
      </c>
      <c r="F104" s="30">
        <v>1844016</v>
      </c>
      <c r="G104" s="5">
        <v>161572.23000000001</v>
      </c>
      <c r="H104" s="62"/>
      <c r="I104" s="62"/>
      <c r="J104" s="62"/>
      <c r="P104" s="38"/>
    </row>
    <row r="105" spans="1:16" ht="15" customHeight="1" x14ac:dyDescent="0.25">
      <c r="A105" s="10">
        <v>3</v>
      </c>
      <c r="B105" s="10">
        <v>1</v>
      </c>
      <c r="C105" s="1">
        <v>4</v>
      </c>
      <c r="D105" s="24" t="s">
        <v>35</v>
      </c>
      <c r="E105" s="30">
        <v>2806882</v>
      </c>
      <c r="F105" s="30">
        <v>4813802</v>
      </c>
      <c r="G105" s="5">
        <v>4454276.58</v>
      </c>
      <c r="H105" s="62"/>
      <c r="I105" s="62"/>
      <c r="J105" s="62"/>
      <c r="P105" s="38"/>
    </row>
    <row r="106" spans="1:16" ht="15" customHeight="1" x14ac:dyDescent="0.25">
      <c r="A106" s="10">
        <v>3</v>
      </c>
      <c r="B106" s="10">
        <v>1</v>
      </c>
      <c r="C106" s="1">
        <v>5</v>
      </c>
      <c r="D106" s="24" t="s">
        <v>36</v>
      </c>
      <c r="E106" s="30">
        <v>573404</v>
      </c>
      <c r="F106" s="30">
        <v>983388</v>
      </c>
      <c r="G106" s="5">
        <v>18350</v>
      </c>
      <c r="H106" s="62"/>
      <c r="I106" s="62"/>
      <c r="J106" s="62"/>
      <c r="P106" s="38"/>
    </row>
    <row r="107" spans="1:16" ht="15" customHeight="1" x14ac:dyDescent="0.25">
      <c r="A107" s="10">
        <v>3</v>
      </c>
      <c r="B107" s="10">
        <v>1</v>
      </c>
      <c r="C107" s="1">
        <v>8</v>
      </c>
      <c r="D107" s="24" t="s">
        <v>37</v>
      </c>
      <c r="E107" s="30">
        <v>2173753</v>
      </c>
      <c r="F107" s="30">
        <v>3727987</v>
      </c>
      <c r="G107" s="5">
        <v>1655456.24</v>
      </c>
      <c r="H107" s="62"/>
      <c r="I107" s="62"/>
      <c r="J107" s="62"/>
      <c r="P107" s="38"/>
    </row>
    <row r="108" spans="1:16" ht="15" customHeight="1" x14ac:dyDescent="0.25">
      <c r="A108" s="10">
        <v>3</v>
      </c>
      <c r="B108" s="10">
        <v>1</v>
      </c>
      <c r="C108" s="1">
        <v>9</v>
      </c>
      <c r="D108" s="24" t="s">
        <v>25</v>
      </c>
      <c r="E108" s="30">
        <v>194120</v>
      </c>
      <c r="F108" s="30">
        <v>332916</v>
      </c>
      <c r="G108" s="5">
        <v>3355012.02</v>
      </c>
      <c r="H108" s="62"/>
      <c r="I108" s="62"/>
      <c r="J108" s="62"/>
      <c r="P108" s="38"/>
    </row>
    <row r="109" spans="1:16" ht="15" customHeight="1" x14ac:dyDescent="0.25">
      <c r="A109" s="10">
        <v>3</v>
      </c>
      <c r="B109" s="10">
        <v>2</v>
      </c>
      <c r="C109" s="1">
        <v>1</v>
      </c>
      <c r="D109" s="24" t="s">
        <v>38</v>
      </c>
      <c r="E109" s="30">
        <v>4000000</v>
      </c>
      <c r="F109" s="30">
        <v>6860000</v>
      </c>
      <c r="G109" s="5">
        <v>6325610</v>
      </c>
      <c r="H109" s="62"/>
      <c r="I109" s="62"/>
      <c r="J109" s="62"/>
      <c r="P109" s="38"/>
    </row>
    <row r="110" spans="1:16" ht="15" customHeight="1" x14ac:dyDescent="0.25">
      <c r="A110" s="10">
        <v>3</v>
      </c>
      <c r="B110" s="10">
        <v>3</v>
      </c>
      <c r="C110" s="1">
        <v>1</v>
      </c>
      <c r="D110" s="24" t="s">
        <v>40</v>
      </c>
      <c r="E110" s="30">
        <v>0</v>
      </c>
      <c r="F110" s="30">
        <v>0</v>
      </c>
      <c r="G110" s="5">
        <v>475700</v>
      </c>
      <c r="H110" s="62"/>
      <c r="I110" s="62"/>
      <c r="J110" s="62"/>
      <c r="P110" s="38"/>
    </row>
    <row r="111" spans="1:16" ht="15" customHeight="1" x14ac:dyDescent="0.25">
      <c r="A111" s="10">
        <v>3</v>
      </c>
      <c r="B111" s="10">
        <v>3</v>
      </c>
      <c r="C111" s="1">
        <v>2</v>
      </c>
      <c r="D111" s="24" t="s">
        <v>41</v>
      </c>
      <c r="E111" s="30">
        <v>6451372</v>
      </c>
      <c r="F111" s="30">
        <v>11064103</v>
      </c>
      <c r="G111" s="5">
        <v>6541701.6799999997</v>
      </c>
      <c r="H111" s="62"/>
      <c r="I111" s="62"/>
      <c r="J111" s="62"/>
      <c r="P111" s="38"/>
    </row>
    <row r="112" spans="1:16" ht="15" customHeight="1" x14ac:dyDescent="0.25">
      <c r="A112" s="10">
        <v>3</v>
      </c>
      <c r="B112" s="10">
        <v>3</v>
      </c>
      <c r="C112" s="1">
        <v>3</v>
      </c>
      <c r="D112" s="24" t="s">
        <v>42</v>
      </c>
      <c r="E112" s="30">
        <v>0</v>
      </c>
      <c r="F112" s="30">
        <v>0</v>
      </c>
      <c r="G112" s="5">
        <v>410361.9</v>
      </c>
      <c r="H112" s="62"/>
      <c r="I112" s="62"/>
      <c r="J112" s="62"/>
      <c r="P112" s="38"/>
    </row>
    <row r="113" spans="1:16" ht="15" customHeight="1" x14ac:dyDescent="0.25">
      <c r="A113" s="10">
        <v>3</v>
      </c>
      <c r="B113" s="10">
        <v>3</v>
      </c>
      <c r="C113" s="1">
        <v>5</v>
      </c>
      <c r="D113" s="24" t="s">
        <v>43</v>
      </c>
      <c r="E113" s="30">
        <v>0</v>
      </c>
      <c r="F113" s="30">
        <v>0</v>
      </c>
      <c r="G113" s="5">
        <v>56000</v>
      </c>
      <c r="H113" s="62"/>
      <c r="I113" s="62"/>
      <c r="J113" s="62"/>
      <c r="P113" s="38"/>
    </row>
    <row r="114" spans="1:16" ht="15" customHeight="1" x14ac:dyDescent="0.25">
      <c r="A114" s="10">
        <v>3</v>
      </c>
      <c r="B114" s="10">
        <v>3</v>
      </c>
      <c r="C114" s="1">
        <v>9</v>
      </c>
      <c r="D114" s="24" t="s">
        <v>25</v>
      </c>
      <c r="E114" s="30">
        <v>1669628</v>
      </c>
      <c r="F114" s="30">
        <v>2863412</v>
      </c>
      <c r="G114" s="5">
        <v>197652.31</v>
      </c>
      <c r="H114" s="62"/>
      <c r="I114" s="62"/>
      <c r="J114" s="62"/>
      <c r="P114" s="38"/>
    </row>
    <row r="115" spans="1:16" ht="15" customHeight="1" x14ac:dyDescent="0.25">
      <c r="A115" s="10">
        <v>3</v>
      </c>
      <c r="B115" s="10">
        <v>4</v>
      </c>
      <c r="C115" s="1">
        <v>1</v>
      </c>
      <c r="D115" s="24" t="s">
        <v>44</v>
      </c>
      <c r="E115" s="30">
        <v>512874</v>
      </c>
      <c r="F115" s="30">
        <v>879579</v>
      </c>
      <c r="G115" s="5">
        <v>0</v>
      </c>
      <c r="H115" s="62"/>
      <c r="I115" s="62"/>
      <c r="J115" s="62"/>
      <c r="P115" s="38"/>
    </row>
    <row r="116" spans="1:16" ht="15" customHeight="1" x14ac:dyDescent="0.25">
      <c r="A116" s="10">
        <v>3</v>
      </c>
      <c r="B116" s="10">
        <v>4</v>
      </c>
      <c r="C116" s="1">
        <v>2</v>
      </c>
      <c r="D116" s="24" t="s">
        <v>45</v>
      </c>
      <c r="E116" s="30">
        <v>1294584</v>
      </c>
      <c r="F116" s="30">
        <v>2220212</v>
      </c>
      <c r="G116" s="5">
        <v>2681824.15</v>
      </c>
      <c r="H116" s="62"/>
      <c r="I116" s="62"/>
      <c r="J116" s="62"/>
      <c r="P116" s="38"/>
    </row>
    <row r="117" spans="1:16" ht="15" customHeight="1" x14ac:dyDescent="0.25">
      <c r="A117" s="10">
        <v>3</v>
      </c>
      <c r="B117" s="10">
        <v>4</v>
      </c>
      <c r="C117" s="1">
        <v>5</v>
      </c>
      <c r="D117" s="24" t="s">
        <v>46</v>
      </c>
      <c r="E117" s="30">
        <v>242096</v>
      </c>
      <c r="F117" s="30">
        <v>415195</v>
      </c>
      <c r="G117" s="5">
        <v>1260000</v>
      </c>
      <c r="H117" s="62"/>
      <c r="I117" s="62"/>
      <c r="J117" s="62"/>
      <c r="P117" s="38"/>
    </row>
    <row r="118" spans="1:16" ht="15" customHeight="1" x14ac:dyDescent="0.25">
      <c r="A118" s="10">
        <v>3</v>
      </c>
      <c r="B118" s="10">
        <v>4</v>
      </c>
      <c r="C118" s="1">
        <v>9</v>
      </c>
      <c r="D118" s="24" t="s">
        <v>25</v>
      </c>
      <c r="E118" s="30">
        <v>31087007</v>
      </c>
      <c r="F118" s="30">
        <v>53314217</v>
      </c>
      <c r="G118" s="5">
        <v>27345738</v>
      </c>
      <c r="H118" s="62"/>
      <c r="I118" s="62"/>
      <c r="J118" s="62"/>
      <c r="P118" s="38"/>
    </row>
    <row r="119" spans="1:16" ht="15" customHeight="1" x14ac:dyDescent="0.25">
      <c r="A119" s="10">
        <v>3</v>
      </c>
      <c r="B119" s="10">
        <v>5</v>
      </c>
      <c r="C119" s="1">
        <v>1</v>
      </c>
      <c r="D119" s="24" t="s">
        <v>48</v>
      </c>
      <c r="E119" s="30">
        <v>1318974</v>
      </c>
      <c r="F119" s="30">
        <v>2262040</v>
      </c>
      <c r="G119" s="5">
        <v>270717.40000000002</v>
      </c>
      <c r="H119" s="62"/>
      <c r="I119" s="62"/>
      <c r="J119" s="62"/>
      <c r="P119" s="38"/>
    </row>
    <row r="120" spans="1:16" ht="15" customHeight="1" x14ac:dyDescent="0.25">
      <c r="A120" s="10">
        <v>3</v>
      </c>
      <c r="B120" s="10">
        <v>5</v>
      </c>
      <c r="C120" s="1">
        <v>3</v>
      </c>
      <c r="D120" s="24" t="s">
        <v>49</v>
      </c>
      <c r="E120" s="30">
        <v>1039792</v>
      </c>
      <c r="F120" s="30">
        <v>1783244</v>
      </c>
      <c r="G120" s="5">
        <v>0</v>
      </c>
      <c r="H120" s="62"/>
      <c r="I120" s="62"/>
      <c r="J120" s="62"/>
      <c r="P120" s="38"/>
    </row>
    <row r="121" spans="1:16" ht="15" customHeight="1" x14ac:dyDescent="0.25">
      <c r="A121" s="10">
        <v>3</v>
      </c>
      <c r="B121" s="10">
        <v>5</v>
      </c>
      <c r="C121" s="1">
        <v>4</v>
      </c>
      <c r="D121" s="24" t="s">
        <v>50</v>
      </c>
      <c r="E121" s="30">
        <v>8716254</v>
      </c>
      <c r="F121" s="30">
        <v>14948376</v>
      </c>
      <c r="G121" s="5">
        <v>17074324</v>
      </c>
      <c r="H121" s="62"/>
      <c r="I121" s="62"/>
      <c r="J121" s="62"/>
      <c r="P121" s="38"/>
    </row>
    <row r="122" spans="1:16" ht="15" customHeight="1" x14ac:dyDescent="0.25">
      <c r="A122" s="10">
        <v>3</v>
      </c>
      <c r="B122" s="10">
        <v>5</v>
      </c>
      <c r="C122" s="1">
        <v>5</v>
      </c>
      <c r="D122" s="24" t="s">
        <v>51</v>
      </c>
      <c r="E122" s="30">
        <v>291496</v>
      </c>
      <c r="F122" s="30">
        <v>499916</v>
      </c>
      <c r="G122" s="5">
        <v>722890.53</v>
      </c>
      <c r="H122" s="62"/>
      <c r="I122" s="62"/>
      <c r="J122" s="62"/>
      <c r="P122" s="38"/>
    </row>
    <row r="123" spans="1:16" ht="15" customHeight="1" x14ac:dyDescent="0.25">
      <c r="A123" s="10">
        <v>3</v>
      </c>
      <c r="B123" s="10">
        <v>5</v>
      </c>
      <c r="C123" s="1">
        <v>6</v>
      </c>
      <c r="D123" s="24" t="s">
        <v>52</v>
      </c>
      <c r="E123" s="30">
        <v>51800584</v>
      </c>
      <c r="F123" s="30">
        <v>88838002</v>
      </c>
      <c r="G123" s="5">
        <v>13128621</v>
      </c>
      <c r="H123" s="62"/>
      <c r="I123" s="62"/>
      <c r="J123" s="62"/>
      <c r="P123" s="38"/>
    </row>
    <row r="124" spans="1:16" ht="15" customHeight="1" x14ac:dyDescent="0.25">
      <c r="A124" s="10">
        <v>3</v>
      </c>
      <c r="B124" s="10">
        <v>5</v>
      </c>
      <c r="C124" s="1">
        <v>8</v>
      </c>
      <c r="D124" s="24" t="s">
        <v>53</v>
      </c>
      <c r="E124" s="30">
        <v>48148958</v>
      </c>
      <c r="F124" s="30">
        <v>82575462</v>
      </c>
      <c r="G124" s="5">
        <v>44160612.200000003</v>
      </c>
      <c r="H124" s="62"/>
      <c r="I124" s="62"/>
      <c r="J124" s="62"/>
      <c r="P124" s="38"/>
    </row>
    <row r="125" spans="1:16" ht="15" customHeight="1" x14ac:dyDescent="0.25">
      <c r="A125" s="10">
        <v>3</v>
      </c>
      <c r="B125" s="10">
        <v>5</v>
      </c>
      <c r="C125" s="1">
        <v>9</v>
      </c>
      <c r="D125" s="24" t="s">
        <v>25</v>
      </c>
      <c r="E125" s="30">
        <v>71677</v>
      </c>
      <c r="F125" s="30">
        <v>122926</v>
      </c>
      <c r="G125" s="5">
        <v>67816.44</v>
      </c>
      <c r="H125" s="62"/>
      <c r="I125" s="62"/>
      <c r="J125" s="62"/>
      <c r="P125" s="38"/>
    </row>
    <row r="126" spans="1:16" ht="15" customHeight="1" x14ac:dyDescent="0.25">
      <c r="A126" s="10">
        <v>3</v>
      </c>
      <c r="B126" s="10">
        <v>6</v>
      </c>
      <c r="C126" s="1">
        <v>1</v>
      </c>
      <c r="D126" s="24" t="s">
        <v>54</v>
      </c>
      <c r="E126" s="30">
        <v>1400758</v>
      </c>
      <c r="F126" s="30">
        <v>2402300</v>
      </c>
      <c r="G126" s="5">
        <v>0</v>
      </c>
      <c r="H126" s="62"/>
      <c r="I126" s="62"/>
      <c r="J126" s="62"/>
      <c r="P126" s="38"/>
    </row>
    <row r="127" spans="1:16" ht="15" customHeight="1" x14ac:dyDescent="0.25">
      <c r="A127" s="10">
        <v>3</v>
      </c>
      <c r="B127" s="10">
        <v>7</v>
      </c>
      <c r="C127" s="1">
        <v>1</v>
      </c>
      <c r="D127" s="24" t="s">
        <v>55</v>
      </c>
      <c r="E127" s="30">
        <v>30043678</v>
      </c>
      <c r="F127" s="30">
        <v>71524908</v>
      </c>
      <c r="G127" s="5">
        <v>67165932.75</v>
      </c>
      <c r="H127" s="62"/>
      <c r="I127" s="62"/>
      <c r="J127" s="62"/>
      <c r="P127" s="38"/>
    </row>
    <row r="128" spans="1:16" ht="15" customHeight="1" x14ac:dyDescent="0.25">
      <c r="A128" s="10">
        <v>3</v>
      </c>
      <c r="B128" s="10">
        <v>7</v>
      </c>
      <c r="C128" s="1">
        <v>2</v>
      </c>
      <c r="D128" s="24" t="s">
        <v>56</v>
      </c>
      <c r="E128" s="30">
        <v>20032964</v>
      </c>
      <c r="F128" s="30">
        <v>39356534</v>
      </c>
      <c r="G128" s="5">
        <v>35101972.869999997</v>
      </c>
      <c r="H128" s="62"/>
      <c r="I128" s="62"/>
      <c r="J128" s="62"/>
      <c r="P128" s="38"/>
    </row>
    <row r="129" spans="1:17" ht="15" customHeight="1" x14ac:dyDescent="0.25">
      <c r="A129" s="10">
        <v>3</v>
      </c>
      <c r="B129" s="10">
        <v>8</v>
      </c>
      <c r="C129" s="1">
        <v>1</v>
      </c>
      <c r="D129" s="24" t="s">
        <v>79</v>
      </c>
      <c r="E129" s="30">
        <v>283292</v>
      </c>
      <c r="F129" s="30">
        <v>485846</v>
      </c>
      <c r="G129" s="5">
        <v>77652</v>
      </c>
      <c r="H129" s="62"/>
      <c r="I129" s="62"/>
      <c r="J129" s="62"/>
      <c r="P129" s="38"/>
    </row>
    <row r="130" spans="1:17" ht="15" customHeight="1" x14ac:dyDescent="0.25">
      <c r="A130" s="10">
        <v>3</v>
      </c>
      <c r="B130" s="10">
        <v>8</v>
      </c>
      <c r="C130" s="1">
        <v>2</v>
      </c>
      <c r="D130" s="24" t="s">
        <v>80</v>
      </c>
      <c r="E130" s="30">
        <v>283292</v>
      </c>
      <c r="F130" s="30">
        <v>485846</v>
      </c>
      <c r="G130" s="5">
        <v>0</v>
      </c>
      <c r="H130" s="62"/>
      <c r="I130" s="62"/>
      <c r="J130" s="62"/>
      <c r="P130" s="38"/>
    </row>
    <row r="131" spans="1:17" ht="15" customHeight="1" x14ac:dyDescent="0.25">
      <c r="A131" s="10">
        <v>3</v>
      </c>
      <c r="B131" s="10">
        <v>8</v>
      </c>
      <c r="C131" s="1">
        <v>4</v>
      </c>
      <c r="D131" s="24" t="s">
        <v>72</v>
      </c>
      <c r="E131" s="30">
        <v>3141670</v>
      </c>
      <c r="F131" s="30">
        <v>5387964</v>
      </c>
      <c r="G131" s="5">
        <v>1897080.25</v>
      </c>
      <c r="H131" s="62"/>
      <c r="I131" s="62"/>
      <c r="J131" s="62"/>
      <c r="P131" s="38"/>
    </row>
    <row r="132" spans="1:17" ht="15" customHeight="1" x14ac:dyDescent="0.25">
      <c r="A132" s="10">
        <v>3</v>
      </c>
      <c r="B132" s="10">
        <v>9</v>
      </c>
      <c r="C132" s="1">
        <v>1</v>
      </c>
      <c r="D132" s="24" t="s">
        <v>57</v>
      </c>
      <c r="E132" s="30">
        <v>1858282</v>
      </c>
      <c r="F132" s="30">
        <v>3186954</v>
      </c>
      <c r="G132" s="5">
        <v>2904831.3</v>
      </c>
      <c r="H132" s="62"/>
      <c r="I132" s="62"/>
      <c r="J132" s="62"/>
      <c r="P132" s="38"/>
    </row>
    <row r="133" spans="1:17" ht="15" customHeight="1" x14ac:dyDescent="0.25">
      <c r="A133" s="10">
        <v>3</v>
      </c>
      <c r="B133" s="10">
        <v>9</v>
      </c>
      <c r="C133" s="1">
        <v>9</v>
      </c>
      <c r="D133" s="24" t="s">
        <v>25</v>
      </c>
      <c r="E133" s="30">
        <v>182341</v>
      </c>
      <c r="F133" s="30">
        <v>312715</v>
      </c>
      <c r="G133" s="5">
        <v>594837.69999999995</v>
      </c>
      <c r="H133" s="62"/>
      <c r="I133" s="62"/>
      <c r="J133" s="62"/>
      <c r="P133" s="38"/>
    </row>
    <row r="134" spans="1:17" ht="15" customHeight="1" x14ac:dyDescent="0.25">
      <c r="A134" s="10">
        <v>4</v>
      </c>
      <c r="B134" s="10">
        <v>3</v>
      </c>
      <c r="C134" s="1">
        <v>4</v>
      </c>
      <c r="D134" s="24" t="s">
        <v>61</v>
      </c>
      <c r="E134" s="30">
        <v>318803</v>
      </c>
      <c r="F134" s="30">
        <v>546747</v>
      </c>
      <c r="G134" s="5">
        <v>0</v>
      </c>
      <c r="H134" s="62"/>
      <c r="I134" s="62"/>
      <c r="J134" s="62"/>
      <c r="P134" s="38"/>
    </row>
    <row r="135" spans="1:17" ht="15" customHeight="1" x14ac:dyDescent="0.25">
      <c r="A135" s="10">
        <v>4</v>
      </c>
      <c r="B135" s="10">
        <v>3</v>
      </c>
      <c r="C135" s="1">
        <v>5</v>
      </c>
      <c r="D135" s="24" t="s">
        <v>75</v>
      </c>
      <c r="E135" s="30">
        <v>2444156</v>
      </c>
      <c r="F135" s="30">
        <v>4191728</v>
      </c>
      <c r="G135" s="5">
        <v>0</v>
      </c>
      <c r="H135" s="62"/>
      <c r="I135" s="62"/>
      <c r="J135" s="62"/>
      <c r="P135" s="38"/>
    </row>
    <row r="136" spans="1:17" ht="15" customHeight="1" x14ac:dyDescent="0.25">
      <c r="A136" s="10">
        <v>4</v>
      </c>
      <c r="B136" s="10">
        <v>3</v>
      </c>
      <c r="C136" s="1">
        <v>6</v>
      </c>
      <c r="D136" s="24" t="s">
        <v>62</v>
      </c>
      <c r="E136" s="30">
        <v>11500205</v>
      </c>
      <c r="F136" s="30">
        <v>19722852</v>
      </c>
      <c r="G136" s="5">
        <v>524473</v>
      </c>
      <c r="H136" s="62"/>
      <c r="I136" s="62"/>
      <c r="J136" s="62"/>
      <c r="P136" s="38"/>
    </row>
    <row r="137" spans="1:17" ht="15" customHeight="1" x14ac:dyDescent="0.25">
      <c r="A137" s="10">
        <v>4</v>
      </c>
      <c r="B137" s="10">
        <v>3</v>
      </c>
      <c r="C137" s="1">
        <v>7</v>
      </c>
      <c r="D137" s="24" t="s">
        <v>63</v>
      </c>
      <c r="E137" s="30">
        <v>7015846</v>
      </c>
      <c r="F137" s="30">
        <v>22032176</v>
      </c>
      <c r="G137" s="5">
        <v>34000340</v>
      </c>
      <c r="H137" s="62"/>
      <c r="I137" s="62"/>
      <c r="J137" s="62"/>
      <c r="P137" s="38"/>
    </row>
    <row r="138" spans="1:17" ht="15" customHeight="1" x14ac:dyDescent="0.25">
      <c r="A138" s="10">
        <v>4</v>
      </c>
      <c r="B138" s="10">
        <v>3</v>
      </c>
      <c r="C138" s="1">
        <v>9</v>
      </c>
      <c r="D138" s="24" t="s">
        <v>64</v>
      </c>
      <c r="E138" s="30">
        <v>23683645</v>
      </c>
      <c r="F138" s="30">
        <v>30617451</v>
      </c>
      <c r="G138" s="5">
        <v>150500</v>
      </c>
      <c r="H138" s="62"/>
      <c r="I138" s="62"/>
      <c r="J138" s="62"/>
      <c r="P138" s="38"/>
    </row>
    <row r="139" spans="1:17" ht="15" customHeight="1" x14ac:dyDescent="0.25">
      <c r="A139" s="10">
        <v>4</v>
      </c>
      <c r="B139" s="10">
        <v>5</v>
      </c>
      <c r="C139" s="1">
        <v>1</v>
      </c>
      <c r="D139" s="24" t="s">
        <v>65</v>
      </c>
      <c r="E139" s="30">
        <v>29434536</v>
      </c>
      <c r="F139" s="30">
        <v>50480230</v>
      </c>
      <c r="G139" s="5">
        <v>8609070.7100000009</v>
      </c>
      <c r="H139" s="62"/>
      <c r="I139" s="62"/>
      <c r="J139" s="62"/>
      <c r="P139" s="38"/>
    </row>
    <row r="140" spans="1:17" ht="15" customHeight="1" x14ac:dyDescent="0.25">
      <c r="A140" s="10">
        <v>5</v>
      </c>
      <c r="B140" s="10">
        <v>1</v>
      </c>
      <c r="C140" s="1">
        <v>3</v>
      </c>
      <c r="D140" s="24" t="s">
        <v>67</v>
      </c>
      <c r="E140" s="30">
        <v>15000000</v>
      </c>
      <c r="F140" s="30">
        <v>25725000</v>
      </c>
      <c r="G140" s="5">
        <v>7444631.71</v>
      </c>
      <c r="H140" s="62"/>
      <c r="I140" s="62"/>
      <c r="J140" s="62"/>
      <c r="P140" s="38"/>
    </row>
    <row r="141" spans="1:17" ht="15" customHeight="1" x14ac:dyDescent="0.25">
      <c r="A141" s="10">
        <v>5</v>
      </c>
      <c r="B141" s="10">
        <v>1</v>
      </c>
      <c r="C141" s="1">
        <v>5</v>
      </c>
      <c r="D141" s="24" t="s">
        <v>68</v>
      </c>
      <c r="E141" s="30">
        <v>1249128</v>
      </c>
      <c r="F141" s="30">
        <v>2142255</v>
      </c>
      <c r="G141" s="5">
        <v>0</v>
      </c>
      <c r="H141" s="62"/>
      <c r="I141" s="62"/>
      <c r="J141" s="62"/>
      <c r="K141" s="40"/>
      <c r="P141" s="38"/>
    </row>
    <row r="142" spans="1:17" ht="15" customHeight="1" x14ac:dyDescent="0.25">
      <c r="A142" s="85" t="s">
        <v>71</v>
      </c>
      <c r="B142" s="86"/>
      <c r="C142" s="86"/>
      <c r="D142" s="87"/>
      <c r="E142" s="31">
        <f>SUM(E81:E141)</f>
        <v>9370036417</v>
      </c>
      <c r="F142" s="31">
        <f>SUM(F81:F141)</f>
        <v>16181395631</v>
      </c>
      <c r="G142" s="31">
        <f>SUM(G81:G141)</f>
        <v>12608822585.289997</v>
      </c>
      <c r="H142" s="65"/>
      <c r="I142" s="82">
        <f>G142/F142*100</f>
        <v>77.921724879739443</v>
      </c>
      <c r="J142" s="65"/>
      <c r="K142" s="40"/>
      <c r="L142" s="40"/>
      <c r="M142" s="40"/>
      <c r="P142" s="38"/>
    </row>
    <row r="143" spans="1:17" ht="15" customHeight="1" x14ac:dyDescent="0.25">
      <c r="A143" s="85" t="s">
        <v>77</v>
      </c>
      <c r="B143" s="86"/>
      <c r="C143" s="86"/>
      <c r="D143" s="86"/>
      <c r="E143" s="86"/>
      <c r="F143" s="86"/>
      <c r="G143" s="87"/>
      <c r="H143" s="66"/>
      <c r="I143" s="66"/>
      <c r="J143" s="66"/>
      <c r="P143" s="38"/>
    </row>
    <row r="144" spans="1:17" ht="15" customHeight="1" x14ac:dyDescent="0.25">
      <c r="A144" s="28" t="s">
        <v>0</v>
      </c>
      <c r="B144" s="28" t="s">
        <v>73</v>
      </c>
      <c r="C144" s="28" t="s">
        <v>74</v>
      </c>
      <c r="D144" s="28" t="s">
        <v>1</v>
      </c>
      <c r="E144" s="29" t="s">
        <v>2</v>
      </c>
      <c r="F144" s="29" t="s">
        <v>3</v>
      </c>
      <c r="G144" s="29" t="s">
        <v>90</v>
      </c>
      <c r="H144" s="61"/>
      <c r="I144" s="61"/>
      <c r="J144" s="61"/>
      <c r="N144" s="48"/>
      <c r="O144" s="49"/>
      <c r="P144" s="50"/>
      <c r="Q144" s="51"/>
    </row>
    <row r="145" spans="1:16" ht="15" customHeight="1" x14ac:dyDescent="0.25">
      <c r="A145" s="10">
        <v>1</v>
      </c>
      <c r="B145" s="10">
        <v>1</v>
      </c>
      <c r="C145" s="1">
        <v>1</v>
      </c>
      <c r="D145" s="24" t="s">
        <v>10</v>
      </c>
      <c r="E145" s="30">
        <v>567732470</v>
      </c>
      <c r="F145" s="30">
        <v>979380800</v>
      </c>
      <c r="G145" s="5">
        <v>916353484.84000003</v>
      </c>
      <c r="H145" s="62"/>
      <c r="I145" s="62"/>
      <c r="J145" s="62"/>
      <c r="M145" s="40"/>
      <c r="P145" s="38"/>
    </row>
    <row r="146" spans="1:16" ht="15" customHeight="1" x14ac:dyDescent="0.25">
      <c r="A146" s="10">
        <v>1</v>
      </c>
      <c r="B146" s="10">
        <v>1</v>
      </c>
      <c r="C146" s="1">
        <v>4</v>
      </c>
      <c r="D146" s="24" t="s">
        <v>19</v>
      </c>
      <c r="E146" s="30">
        <v>71024706</v>
      </c>
      <c r="F146" s="30">
        <v>122522908</v>
      </c>
      <c r="G146" s="5">
        <v>79255225.200000003</v>
      </c>
      <c r="H146" s="62"/>
      <c r="I146" s="62"/>
      <c r="J146" s="62"/>
      <c r="M146" s="40"/>
      <c r="P146" s="38"/>
    </row>
    <row r="147" spans="1:16" ht="15" customHeight="1" x14ac:dyDescent="0.25">
      <c r="A147" s="10">
        <v>1</v>
      </c>
      <c r="B147" s="10">
        <v>1</v>
      </c>
      <c r="C147" s="1">
        <v>6</v>
      </c>
      <c r="D147" s="24" t="s">
        <v>20</v>
      </c>
      <c r="E147" s="30">
        <v>172464437</v>
      </c>
      <c r="F147" s="30">
        <v>297514000</v>
      </c>
      <c r="G147" s="5">
        <v>243263521.41999999</v>
      </c>
      <c r="H147" s="62"/>
      <c r="I147" s="62"/>
      <c r="J147" s="62"/>
      <c r="M147" s="40"/>
      <c r="P147" s="38"/>
    </row>
    <row r="148" spans="1:16" ht="15" customHeight="1" x14ac:dyDescent="0.25">
      <c r="A148" s="10">
        <v>1</v>
      </c>
      <c r="B148" s="10">
        <v>3</v>
      </c>
      <c r="C148" s="1">
        <v>1</v>
      </c>
      <c r="D148" s="24" t="s">
        <v>21</v>
      </c>
      <c r="E148" s="30">
        <v>0</v>
      </c>
      <c r="F148" s="30">
        <v>0</v>
      </c>
      <c r="G148" s="5">
        <v>2224502.5</v>
      </c>
      <c r="H148" s="62"/>
      <c r="I148" s="62"/>
      <c r="J148" s="62"/>
      <c r="P148" s="38"/>
    </row>
    <row r="149" spans="1:16" ht="15" customHeight="1" x14ac:dyDescent="0.25">
      <c r="A149" s="10">
        <v>1</v>
      </c>
      <c r="B149" s="10">
        <v>3</v>
      </c>
      <c r="C149" s="1">
        <v>3</v>
      </c>
      <c r="D149" s="24" t="s">
        <v>20</v>
      </c>
      <c r="E149" s="30">
        <v>0</v>
      </c>
      <c r="F149" s="30">
        <v>0</v>
      </c>
      <c r="G149" s="5">
        <v>326593.2</v>
      </c>
      <c r="H149" s="62"/>
      <c r="I149" s="62"/>
      <c r="J149" s="62"/>
      <c r="P149" s="38"/>
    </row>
    <row r="150" spans="1:16" ht="15" customHeight="1" x14ac:dyDescent="0.25">
      <c r="A150" s="10">
        <v>1</v>
      </c>
      <c r="B150" s="10">
        <v>4</v>
      </c>
      <c r="C150" s="1">
        <v>1</v>
      </c>
      <c r="D150" s="24" t="s">
        <v>22</v>
      </c>
      <c r="E150" s="30">
        <v>3248676</v>
      </c>
      <c r="F150" s="30">
        <v>5604208</v>
      </c>
      <c r="G150" s="5">
        <v>5337675.1100000003</v>
      </c>
      <c r="H150" s="83">
        <f>SUM(G145:G150)</f>
        <v>1246761002.27</v>
      </c>
      <c r="I150" s="62">
        <f>H150/G180*100</f>
        <v>89.265321320013754</v>
      </c>
      <c r="J150" s="62"/>
      <c r="P150" s="38"/>
    </row>
    <row r="151" spans="1:16" ht="15" customHeight="1" x14ac:dyDescent="0.25">
      <c r="A151" s="10">
        <v>2</v>
      </c>
      <c r="B151" s="10">
        <v>1</v>
      </c>
      <c r="C151" s="1">
        <v>1</v>
      </c>
      <c r="D151" s="24" t="s">
        <v>23</v>
      </c>
      <c r="E151" s="30">
        <v>880469</v>
      </c>
      <c r="F151" s="30">
        <v>1510004</v>
      </c>
      <c r="G151" s="5">
        <v>2310933.1</v>
      </c>
      <c r="H151" s="62"/>
      <c r="I151" s="62"/>
      <c r="J151" s="62"/>
      <c r="P151" s="38"/>
    </row>
    <row r="152" spans="1:16" ht="15" customHeight="1" x14ac:dyDescent="0.25">
      <c r="A152" s="10">
        <v>2</v>
      </c>
      <c r="B152" s="10">
        <v>3</v>
      </c>
      <c r="C152" s="1">
        <v>1</v>
      </c>
      <c r="D152" s="24" t="s">
        <v>26</v>
      </c>
      <c r="E152" s="30">
        <v>136625</v>
      </c>
      <c r="F152" s="30">
        <v>234312</v>
      </c>
      <c r="G152" s="5">
        <v>149741.75</v>
      </c>
      <c r="H152" s="62"/>
      <c r="I152" s="62"/>
      <c r="J152" s="62"/>
      <c r="P152" s="38"/>
    </row>
    <row r="153" spans="1:16" ht="15" customHeight="1" x14ac:dyDescent="0.25">
      <c r="A153" s="10">
        <v>2</v>
      </c>
      <c r="B153" s="10">
        <v>9</v>
      </c>
      <c r="C153" s="1">
        <v>2</v>
      </c>
      <c r="D153" s="24" t="s">
        <v>29</v>
      </c>
      <c r="E153" s="30">
        <v>762818</v>
      </c>
      <c r="F153" s="30">
        <v>1308233</v>
      </c>
      <c r="G153" s="5">
        <v>57400</v>
      </c>
      <c r="H153" s="62"/>
      <c r="I153" s="62"/>
      <c r="J153" s="62"/>
      <c r="P153" s="38"/>
    </row>
    <row r="154" spans="1:16" ht="15" customHeight="1" x14ac:dyDescent="0.25">
      <c r="A154" s="10">
        <v>2</v>
      </c>
      <c r="B154" s="10">
        <v>9</v>
      </c>
      <c r="C154" s="1">
        <v>3</v>
      </c>
      <c r="D154" s="24" t="s">
        <v>30</v>
      </c>
      <c r="E154" s="30">
        <v>0</v>
      </c>
      <c r="F154" s="30">
        <v>0</v>
      </c>
      <c r="G154" s="5">
        <v>9790</v>
      </c>
      <c r="H154" s="62"/>
      <c r="I154" s="62"/>
      <c r="J154" s="62"/>
      <c r="P154" s="38"/>
    </row>
    <row r="155" spans="1:16" ht="15" customHeight="1" x14ac:dyDescent="0.25">
      <c r="A155" s="10">
        <v>2</v>
      </c>
      <c r="B155" s="10">
        <v>9</v>
      </c>
      <c r="C155" s="1">
        <v>9</v>
      </c>
      <c r="D155" s="24" t="s">
        <v>25</v>
      </c>
      <c r="E155" s="30">
        <v>117650</v>
      </c>
      <c r="F155" s="30">
        <v>201770</v>
      </c>
      <c r="G155" s="5">
        <v>596297</v>
      </c>
      <c r="H155" s="62"/>
      <c r="I155" s="62"/>
      <c r="J155" s="62"/>
      <c r="P155" s="38"/>
    </row>
    <row r="156" spans="1:16" ht="15" customHeight="1" x14ac:dyDescent="0.25">
      <c r="A156" s="10">
        <v>3</v>
      </c>
      <c r="B156" s="10">
        <v>1</v>
      </c>
      <c r="C156" s="1">
        <v>4</v>
      </c>
      <c r="D156" s="24" t="s">
        <v>35</v>
      </c>
      <c r="E156" s="30">
        <v>609787</v>
      </c>
      <c r="F156" s="30">
        <v>1045785</v>
      </c>
      <c r="G156" s="5">
        <v>0</v>
      </c>
      <c r="H156" s="62"/>
      <c r="I156" s="62"/>
      <c r="J156" s="62"/>
      <c r="P156" s="38"/>
    </row>
    <row r="157" spans="1:16" ht="15" customHeight="1" x14ac:dyDescent="0.25">
      <c r="A157" s="10">
        <v>3</v>
      </c>
      <c r="B157" s="10">
        <v>1</v>
      </c>
      <c r="C157" s="1">
        <v>8</v>
      </c>
      <c r="D157" s="24" t="s">
        <v>37</v>
      </c>
      <c r="E157" s="30">
        <v>368328</v>
      </c>
      <c r="F157" s="30">
        <v>631683</v>
      </c>
      <c r="G157" s="5">
        <v>280506.23999999999</v>
      </c>
      <c r="H157" s="62"/>
      <c r="I157" s="62"/>
      <c r="J157" s="62"/>
      <c r="P157" s="38"/>
    </row>
    <row r="158" spans="1:16" ht="15" customHeight="1" x14ac:dyDescent="0.25">
      <c r="A158" s="10">
        <v>3</v>
      </c>
      <c r="B158" s="10">
        <v>1</v>
      </c>
      <c r="C158" s="1">
        <v>9</v>
      </c>
      <c r="D158" s="24" t="s">
        <v>25</v>
      </c>
      <c r="E158" s="30">
        <v>153058</v>
      </c>
      <c r="F158" s="30">
        <v>262494</v>
      </c>
      <c r="G158" s="5">
        <v>0</v>
      </c>
      <c r="H158" s="62"/>
      <c r="I158" s="62"/>
      <c r="J158" s="62"/>
      <c r="P158" s="38"/>
    </row>
    <row r="159" spans="1:16" ht="15" customHeight="1" x14ac:dyDescent="0.25">
      <c r="A159" s="10">
        <v>3</v>
      </c>
      <c r="B159" s="10">
        <v>2</v>
      </c>
      <c r="C159" s="1">
        <v>1</v>
      </c>
      <c r="D159" s="24" t="s">
        <v>38</v>
      </c>
      <c r="E159" s="30">
        <v>1168052</v>
      </c>
      <c r="F159" s="30">
        <v>2003209</v>
      </c>
      <c r="G159" s="5">
        <v>133270</v>
      </c>
      <c r="H159" s="62"/>
      <c r="I159" s="62"/>
      <c r="J159" s="62"/>
      <c r="P159" s="38"/>
    </row>
    <row r="160" spans="1:16" ht="15" customHeight="1" x14ac:dyDescent="0.25">
      <c r="A160" s="10">
        <v>3</v>
      </c>
      <c r="B160" s="10">
        <v>3</v>
      </c>
      <c r="C160" s="1">
        <v>9</v>
      </c>
      <c r="D160" s="24" t="s">
        <v>25</v>
      </c>
      <c r="E160" s="30">
        <v>984378</v>
      </c>
      <c r="F160" s="30">
        <v>1688208</v>
      </c>
      <c r="G160" s="5">
        <v>0</v>
      </c>
      <c r="H160" s="62"/>
      <c r="I160" s="62"/>
      <c r="J160" s="62"/>
      <c r="P160" s="38"/>
    </row>
    <row r="161" spans="1:16" ht="15" customHeight="1" x14ac:dyDescent="0.25">
      <c r="A161" s="10">
        <v>3</v>
      </c>
      <c r="B161" s="10">
        <v>4</v>
      </c>
      <c r="C161" s="1">
        <v>1</v>
      </c>
      <c r="D161" s="24" t="s">
        <v>44</v>
      </c>
      <c r="E161" s="30">
        <v>3526751</v>
      </c>
      <c r="F161" s="30">
        <v>0</v>
      </c>
      <c r="G161" s="5">
        <v>0</v>
      </c>
      <c r="H161" s="62"/>
      <c r="I161" s="62"/>
      <c r="J161" s="62"/>
      <c r="P161" s="38"/>
    </row>
    <row r="162" spans="1:16" ht="15" customHeight="1" x14ac:dyDescent="0.25">
      <c r="A162" s="10">
        <v>3</v>
      </c>
      <c r="B162" s="10">
        <v>4</v>
      </c>
      <c r="C162" s="1">
        <v>2</v>
      </c>
      <c r="D162" s="24" t="s">
        <v>45</v>
      </c>
      <c r="E162" s="30">
        <v>0</v>
      </c>
      <c r="F162" s="30">
        <v>148000</v>
      </c>
      <c r="G162" s="5">
        <v>148000</v>
      </c>
      <c r="H162" s="62"/>
      <c r="I162" s="62"/>
      <c r="J162" s="62"/>
      <c r="P162" s="38"/>
    </row>
    <row r="163" spans="1:16" ht="15" customHeight="1" x14ac:dyDescent="0.25">
      <c r="A163" s="10">
        <v>3</v>
      </c>
      <c r="B163" s="10">
        <v>4</v>
      </c>
      <c r="C163" s="1">
        <v>5</v>
      </c>
      <c r="D163" s="24" t="s">
        <v>46</v>
      </c>
      <c r="E163" s="30">
        <v>25832057</v>
      </c>
      <c r="F163" s="30">
        <v>65537410</v>
      </c>
      <c r="G163" s="5">
        <v>57738493.009999998</v>
      </c>
      <c r="H163" s="62"/>
      <c r="I163" s="62"/>
      <c r="J163" s="62"/>
      <c r="P163" s="38"/>
    </row>
    <row r="164" spans="1:16" ht="15" customHeight="1" x14ac:dyDescent="0.25">
      <c r="A164" s="10">
        <v>3</v>
      </c>
      <c r="B164" s="10">
        <v>4</v>
      </c>
      <c r="C164" s="1">
        <v>6</v>
      </c>
      <c r="D164" s="24" t="s">
        <v>47</v>
      </c>
      <c r="E164" s="30">
        <v>0</v>
      </c>
      <c r="F164" s="30">
        <v>2942800</v>
      </c>
      <c r="G164" s="5">
        <v>2942800</v>
      </c>
      <c r="H164" s="62"/>
      <c r="I164" s="62"/>
      <c r="J164" s="62"/>
      <c r="P164" s="38"/>
    </row>
    <row r="165" spans="1:16" ht="15" customHeight="1" x14ac:dyDescent="0.25">
      <c r="A165" s="10">
        <v>3</v>
      </c>
      <c r="B165" s="10">
        <v>4</v>
      </c>
      <c r="C165" s="1">
        <v>9</v>
      </c>
      <c r="D165" s="24" t="s">
        <v>25</v>
      </c>
      <c r="E165" s="30">
        <v>28953754</v>
      </c>
      <c r="F165" s="30">
        <v>35657334</v>
      </c>
      <c r="G165" s="5">
        <v>19416789.43</v>
      </c>
      <c r="H165" s="62"/>
      <c r="I165" s="62"/>
      <c r="J165" s="62"/>
      <c r="P165" s="38"/>
    </row>
    <row r="166" spans="1:16" ht="15" customHeight="1" x14ac:dyDescent="0.25">
      <c r="A166" s="10">
        <v>3</v>
      </c>
      <c r="B166" s="10">
        <v>5</v>
      </c>
      <c r="C166" s="1">
        <v>1</v>
      </c>
      <c r="D166" s="24" t="s">
        <v>48</v>
      </c>
      <c r="E166" s="30">
        <v>156586</v>
      </c>
      <c r="F166" s="30">
        <v>268545</v>
      </c>
      <c r="G166" s="5">
        <v>49717.3</v>
      </c>
      <c r="H166" s="62"/>
      <c r="I166" s="62"/>
      <c r="J166" s="62"/>
      <c r="P166" s="38"/>
    </row>
    <row r="167" spans="1:16" ht="15" customHeight="1" x14ac:dyDescent="0.25">
      <c r="A167" s="10">
        <v>3</v>
      </c>
      <c r="B167" s="10">
        <v>5</v>
      </c>
      <c r="C167" s="1">
        <v>3</v>
      </c>
      <c r="D167" s="24" t="s">
        <v>49</v>
      </c>
      <c r="E167" s="30">
        <v>5428224</v>
      </c>
      <c r="F167" s="30">
        <v>1248404</v>
      </c>
      <c r="G167" s="5">
        <v>1622.6</v>
      </c>
      <c r="H167" s="62"/>
      <c r="I167" s="62"/>
      <c r="J167" s="62"/>
      <c r="P167" s="38"/>
    </row>
    <row r="168" spans="1:16" ht="15" customHeight="1" x14ac:dyDescent="0.25">
      <c r="A168" s="10">
        <v>3</v>
      </c>
      <c r="B168" s="10">
        <v>5</v>
      </c>
      <c r="C168" s="1">
        <v>6</v>
      </c>
      <c r="D168" s="24" t="s">
        <v>52</v>
      </c>
      <c r="E168" s="30">
        <v>5961068</v>
      </c>
      <c r="F168" s="30">
        <v>10223232</v>
      </c>
      <c r="G168" s="5">
        <v>5467112</v>
      </c>
      <c r="H168" s="62"/>
      <c r="I168" s="62"/>
      <c r="J168" s="62"/>
      <c r="P168" s="38"/>
    </row>
    <row r="169" spans="1:16" ht="15" customHeight="1" x14ac:dyDescent="0.25">
      <c r="A169" s="10">
        <v>3</v>
      </c>
      <c r="B169" s="10">
        <v>5</v>
      </c>
      <c r="C169" s="1">
        <v>7</v>
      </c>
      <c r="D169" s="24" t="s">
        <v>84</v>
      </c>
      <c r="E169" s="30">
        <v>0</v>
      </c>
      <c r="F169" s="30">
        <v>3781500</v>
      </c>
      <c r="G169" s="5">
        <v>3811027.68</v>
      </c>
      <c r="H169" s="62"/>
      <c r="I169" s="62"/>
      <c r="J169" s="62"/>
      <c r="P169" s="38"/>
    </row>
    <row r="170" spans="1:16" ht="15" customHeight="1" x14ac:dyDescent="0.25">
      <c r="A170" s="10">
        <v>3</v>
      </c>
      <c r="B170" s="10">
        <v>6</v>
      </c>
      <c r="C170" s="1">
        <v>1</v>
      </c>
      <c r="D170" s="24" t="s">
        <v>54</v>
      </c>
      <c r="E170" s="30">
        <v>275369</v>
      </c>
      <c r="F170" s="30">
        <v>472258</v>
      </c>
      <c r="G170" s="5">
        <v>0</v>
      </c>
      <c r="H170" s="62"/>
      <c r="I170" s="62"/>
      <c r="J170" s="62"/>
      <c r="P170" s="38"/>
    </row>
    <row r="171" spans="1:16" ht="15" customHeight="1" x14ac:dyDescent="0.25">
      <c r="A171" s="10">
        <v>3</v>
      </c>
      <c r="B171" s="10">
        <v>7</v>
      </c>
      <c r="C171" s="1">
        <v>1</v>
      </c>
      <c r="D171" s="24" t="s">
        <v>55</v>
      </c>
      <c r="E171" s="30">
        <v>2580549</v>
      </c>
      <c r="F171" s="30">
        <v>4425642</v>
      </c>
      <c r="G171" s="5">
        <v>3410163.66</v>
      </c>
      <c r="H171" s="62"/>
      <c r="I171" s="62"/>
      <c r="J171" s="62"/>
      <c r="P171" s="38"/>
    </row>
    <row r="172" spans="1:16" ht="15" customHeight="1" x14ac:dyDescent="0.25">
      <c r="A172" s="10">
        <v>3</v>
      </c>
      <c r="B172" s="10">
        <v>7</v>
      </c>
      <c r="C172" s="1">
        <v>2</v>
      </c>
      <c r="D172" s="24" t="s">
        <v>56</v>
      </c>
      <c r="E172" s="30">
        <v>575586</v>
      </c>
      <c r="F172" s="30">
        <v>987130</v>
      </c>
      <c r="G172" s="5">
        <v>908000.65</v>
      </c>
      <c r="H172" s="62"/>
      <c r="I172" s="62"/>
      <c r="J172" s="62"/>
      <c r="P172" s="38"/>
    </row>
    <row r="173" spans="1:16" ht="15" customHeight="1" x14ac:dyDescent="0.25">
      <c r="A173" s="10">
        <v>3</v>
      </c>
      <c r="B173" s="10">
        <v>9</v>
      </c>
      <c r="C173" s="1">
        <v>1</v>
      </c>
      <c r="D173" s="24" t="s">
        <v>57</v>
      </c>
      <c r="E173" s="30">
        <v>1045275</v>
      </c>
      <c r="F173" s="30">
        <v>1792647</v>
      </c>
      <c r="G173" s="5">
        <v>2450170</v>
      </c>
      <c r="H173" s="62"/>
      <c r="I173" s="62"/>
      <c r="J173" s="62"/>
      <c r="P173" s="38"/>
    </row>
    <row r="174" spans="1:16" ht="15" customHeight="1" x14ac:dyDescent="0.25">
      <c r="A174" s="10">
        <v>3</v>
      </c>
      <c r="B174" s="10">
        <v>9</v>
      </c>
      <c r="C174" s="1">
        <v>8</v>
      </c>
      <c r="D174" s="24" t="s">
        <v>59</v>
      </c>
      <c r="E174" s="30">
        <v>964899</v>
      </c>
      <c r="F174" s="30">
        <v>1654802</v>
      </c>
      <c r="G174" s="5">
        <v>650000</v>
      </c>
      <c r="H174" s="62"/>
      <c r="I174" s="62"/>
      <c r="J174" s="62"/>
      <c r="P174" s="38"/>
    </row>
    <row r="175" spans="1:16" ht="15" customHeight="1" x14ac:dyDescent="0.25">
      <c r="A175" s="10">
        <v>4</v>
      </c>
      <c r="B175" s="10">
        <v>3</v>
      </c>
      <c r="C175" s="1">
        <v>6</v>
      </c>
      <c r="D175" s="24" t="s">
        <v>62</v>
      </c>
      <c r="E175" s="30">
        <v>11712282</v>
      </c>
      <c r="F175" s="30">
        <v>20086564</v>
      </c>
      <c r="G175" s="5">
        <v>0</v>
      </c>
      <c r="H175" s="62"/>
      <c r="I175" s="62"/>
      <c r="J175" s="62"/>
      <c r="P175" s="38"/>
    </row>
    <row r="176" spans="1:16" ht="15" customHeight="1" x14ac:dyDescent="0.25">
      <c r="A176" s="10">
        <v>4</v>
      </c>
      <c r="B176" s="10">
        <v>3</v>
      </c>
      <c r="C176" s="1">
        <v>9</v>
      </c>
      <c r="D176" s="24" t="s">
        <v>64</v>
      </c>
      <c r="E176" s="30">
        <v>90772</v>
      </c>
      <c r="F176" s="30">
        <v>155674</v>
      </c>
      <c r="G176" s="5">
        <v>0</v>
      </c>
      <c r="H176" s="62"/>
      <c r="I176" s="62"/>
      <c r="J176" s="62"/>
      <c r="P176" s="38"/>
    </row>
    <row r="177" spans="1:16" ht="15" customHeight="1" x14ac:dyDescent="0.25">
      <c r="A177" s="10">
        <v>4</v>
      </c>
      <c r="B177" s="10">
        <v>8</v>
      </c>
      <c r="C177" s="1">
        <v>1</v>
      </c>
      <c r="D177" s="24" t="s">
        <v>66</v>
      </c>
      <c r="E177" s="30">
        <v>4241799</v>
      </c>
      <c r="F177" s="30">
        <v>7274685</v>
      </c>
      <c r="G177" s="5">
        <v>0</v>
      </c>
      <c r="H177" s="62"/>
      <c r="I177" s="62"/>
      <c r="J177" s="62"/>
      <c r="P177" s="38"/>
    </row>
    <row r="178" spans="1:16" ht="15" customHeight="1" x14ac:dyDescent="0.25">
      <c r="A178" s="10">
        <v>5</v>
      </c>
      <c r="B178" s="10">
        <v>1</v>
      </c>
      <c r="C178" s="1">
        <v>3</v>
      </c>
      <c r="D178" s="24" t="s">
        <v>67</v>
      </c>
      <c r="E178" s="30">
        <v>21007514</v>
      </c>
      <c r="F178" s="30">
        <v>42785364</v>
      </c>
      <c r="G178" s="5">
        <v>42545891.850000001</v>
      </c>
      <c r="H178" s="62"/>
      <c r="I178" s="62"/>
      <c r="J178" s="62"/>
      <c r="P178" s="38"/>
    </row>
    <row r="179" spans="1:16" ht="15" customHeight="1" x14ac:dyDescent="0.25">
      <c r="A179" s="10">
        <v>5</v>
      </c>
      <c r="B179" s="10">
        <v>1</v>
      </c>
      <c r="C179" s="1">
        <v>6</v>
      </c>
      <c r="D179" s="24" t="s">
        <v>81</v>
      </c>
      <c r="E179" s="30">
        <v>8360978</v>
      </c>
      <c r="F179" s="30">
        <v>7581600</v>
      </c>
      <c r="G179" s="5">
        <v>6852600</v>
      </c>
      <c r="H179" s="62"/>
      <c r="I179" s="62"/>
      <c r="J179" s="62"/>
      <c r="K179" s="40"/>
      <c r="L179" s="40"/>
      <c r="M179" s="40"/>
      <c r="P179" s="38"/>
    </row>
    <row r="180" spans="1:16" ht="15" customHeight="1" x14ac:dyDescent="0.25">
      <c r="A180" s="85" t="s">
        <v>71</v>
      </c>
      <c r="B180" s="86"/>
      <c r="C180" s="86"/>
      <c r="D180" s="87"/>
      <c r="E180" s="31">
        <f>SUM(E145:E179)</f>
        <v>940364917</v>
      </c>
      <c r="F180" s="31">
        <f>SUM(F145:F179)</f>
        <v>1620931205</v>
      </c>
      <c r="G180" s="31">
        <f>SUM(G145:G179)</f>
        <v>1396691328.54</v>
      </c>
      <c r="H180" s="65"/>
      <c r="I180" s="82">
        <f>G180/F180*100</f>
        <v>86.165984357121445</v>
      </c>
      <c r="J180" s="65"/>
      <c r="K180" s="40"/>
      <c r="L180" s="40"/>
      <c r="M180" s="40"/>
      <c r="P180" s="38"/>
    </row>
    <row r="181" spans="1:16" ht="15" customHeight="1" x14ac:dyDescent="0.25">
      <c r="A181" s="85" t="s">
        <v>85</v>
      </c>
      <c r="B181" s="86"/>
      <c r="C181" s="86"/>
      <c r="D181" s="86"/>
      <c r="E181" s="86"/>
      <c r="F181" s="86"/>
      <c r="G181" s="87"/>
      <c r="H181" s="66"/>
      <c r="I181" s="66"/>
      <c r="J181" s="66"/>
      <c r="P181" s="38"/>
    </row>
    <row r="182" spans="1:16" ht="15" customHeight="1" x14ac:dyDescent="0.25">
      <c r="A182" s="28" t="s">
        <v>0</v>
      </c>
      <c r="B182" s="28" t="s">
        <v>73</v>
      </c>
      <c r="C182" s="28" t="s">
        <v>74</v>
      </c>
      <c r="D182" s="28" t="s">
        <v>1</v>
      </c>
      <c r="E182" s="29" t="s">
        <v>2</v>
      </c>
      <c r="F182" s="29" t="s">
        <v>3</v>
      </c>
      <c r="G182" s="29" t="s">
        <v>90</v>
      </c>
      <c r="H182" s="61"/>
      <c r="I182" s="61"/>
      <c r="J182" s="61"/>
      <c r="P182" s="38"/>
    </row>
    <row r="183" spans="1:16" ht="15" customHeight="1" x14ac:dyDescent="0.25">
      <c r="A183" s="10">
        <v>1</v>
      </c>
      <c r="B183" s="10">
        <v>1</v>
      </c>
      <c r="C183" s="1">
        <v>1</v>
      </c>
      <c r="D183" s="24" t="s">
        <v>10</v>
      </c>
      <c r="E183" s="30">
        <v>78336090</v>
      </c>
      <c r="F183" s="30">
        <v>135135590</v>
      </c>
      <c r="G183" s="5">
        <v>95151469.269999996</v>
      </c>
      <c r="H183" s="62"/>
      <c r="I183" s="62"/>
      <c r="J183" s="62"/>
      <c r="M183" s="40"/>
      <c r="P183" s="38"/>
    </row>
    <row r="184" spans="1:16" ht="15" customHeight="1" x14ac:dyDescent="0.25">
      <c r="A184" s="10">
        <v>1</v>
      </c>
      <c r="B184" s="10">
        <v>1</v>
      </c>
      <c r="C184" s="1">
        <v>4</v>
      </c>
      <c r="D184" s="24" t="s">
        <v>19</v>
      </c>
      <c r="E184" s="30">
        <v>9784113</v>
      </c>
      <c r="F184" s="30">
        <v>16878324</v>
      </c>
      <c r="G184" s="5">
        <v>9722641.2200000007</v>
      </c>
      <c r="H184" s="62"/>
      <c r="I184" s="62"/>
      <c r="J184" s="62"/>
      <c r="M184" s="40"/>
      <c r="P184" s="38"/>
    </row>
    <row r="185" spans="1:16" ht="15" customHeight="1" x14ac:dyDescent="0.25">
      <c r="A185" s="10">
        <v>1</v>
      </c>
      <c r="B185" s="10">
        <v>1</v>
      </c>
      <c r="C185" s="1">
        <v>6</v>
      </c>
      <c r="D185" s="24" t="s">
        <v>20</v>
      </c>
      <c r="E185" s="30">
        <v>23792455</v>
      </c>
      <c r="F185" s="30">
        <v>41043757</v>
      </c>
      <c r="G185" s="5">
        <v>24202664.120000001</v>
      </c>
      <c r="H185" s="62"/>
      <c r="I185" s="62"/>
      <c r="J185" s="62"/>
      <c r="K185" s="62"/>
      <c r="L185" s="62"/>
      <c r="M185" s="40"/>
      <c r="P185" s="38"/>
    </row>
    <row r="186" spans="1:16" ht="15" customHeight="1" x14ac:dyDescent="0.25">
      <c r="A186" s="10">
        <v>1</v>
      </c>
      <c r="B186" s="10">
        <v>4</v>
      </c>
      <c r="C186" s="1">
        <v>1</v>
      </c>
      <c r="D186" s="24" t="s">
        <v>22</v>
      </c>
      <c r="E186" s="30">
        <v>2707230</v>
      </c>
      <c r="F186" s="30">
        <v>4670173</v>
      </c>
      <c r="G186" s="5">
        <v>209966.19</v>
      </c>
      <c r="H186" s="83">
        <f>SUM(G183:G186)</f>
        <v>129286740.8</v>
      </c>
      <c r="I186" s="62">
        <f>H186/G193*100</f>
        <v>85.825823860737216</v>
      </c>
      <c r="J186" s="62"/>
      <c r="P186" s="38"/>
    </row>
    <row r="187" spans="1:16" ht="15" customHeight="1" x14ac:dyDescent="0.25">
      <c r="A187" s="10">
        <v>2</v>
      </c>
      <c r="B187" s="10">
        <v>1</v>
      </c>
      <c r="C187" s="1">
        <v>1</v>
      </c>
      <c r="D187" s="24" t="s">
        <v>23</v>
      </c>
      <c r="E187" s="30">
        <v>69000</v>
      </c>
      <c r="F187" s="30">
        <v>868335</v>
      </c>
      <c r="G187" s="5">
        <v>685343.11</v>
      </c>
      <c r="H187" s="62"/>
      <c r="I187" s="62"/>
      <c r="J187" s="62"/>
    </row>
    <row r="188" spans="1:16" ht="15" customHeight="1" x14ac:dyDescent="0.25">
      <c r="A188" s="10">
        <v>2</v>
      </c>
      <c r="B188" s="10">
        <v>9</v>
      </c>
      <c r="C188" s="1">
        <v>9</v>
      </c>
      <c r="D188" s="24" t="s">
        <v>25</v>
      </c>
      <c r="E188" s="30">
        <v>0</v>
      </c>
      <c r="F188" s="30">
        <v>0</v>
      </c>
      <c r="G188" s="5">
        <v>165000</v>
      </c>
      <c r="H188" s="62"/>
      <c r="I188" s="62"/>
      <c r="J188" s="62"/>
    </row>
    <row r="189" spans="1:16" ht="15" customHeight="1" x14ac:dyDescent="0.25">
      <c r="A189" s="10">
        <v>3</v>
      </c>
      <c r="B189" s="10">
        <v>5</v>
      </c>
      <c r="C189" s="1">
        <v>6</v>
      </c>
      <c r="D189" s="24" t="s">
        <v>52</v>
      </c>
      <c r="E189" s="30">
        <v>3156684</v>
      </c>
      <c r="F189" s="30">
        <v>3913713</v>
      </c>
      <c r="G189" s="5">
        <v>0</v>
      </c>
      <c r="H189" s="62"/>
      <c r="I189" s="62"/>
      <c r="J189" s="62"/>
      <c r="P189" s="38"/>
    </row>
    <row r="190" spans="1:16" ht="15" customHeight="1" x14ac:dyDescent="0.25">
      <c r="A190" s="10">
        <v>3</v>
      </c>
      <c r="B190" s="10">
        <v>7</v>
      </c>
      <c r="C190" s="1">
        <v>1</v>
      </c>
      <c r="D190" s="24" t="s">
        <v>55</v>
      </c>
      <c r="E190" s="30">
        <v>10752286</v>
      </c>
      <c r="F190" s="30">
        <v>18440170</v>
      </c>
      <c r="G190" s="5">
        <v>12326331.66</v>
      </c>
      <c r="H190" s="62"/>
      <c r="I190" s="62"/>
      <c r="J190" s="62"/>
      <c r="P190" s="38"/>
    </row>
    <row r="191" spans="1:16" ht="15" customHeight="1" x14ac:dyDescent="0.25">
      <c r="A191" s="10">
        <v>3</v>
      </c>
      <c r="B191" s="10">
        <v>7</v>
      </c>
      <c r="C191" s="1">
        <v>2</v>
      </c>
      <c r="D191" s="24" t="s">
        <v>56</v>
      </c>
      <c r="E191" s="30">
        <v>5376142</v>
      </c>
      <c r="F191" s="30">
        <v>9220084</v>
      </c>
      <c r="G191" s="5">
        <v>7425092.8099999996</v>
      </c>
      <c r="H191" s="62"/>
      <c r="I191" s="62"/>
      <c r="J191" s="62"/>
      <c r="P191" s="38"/>
    </row>
    <row r="192" spans="1:16" ht="15" customHeight="1" x14ac:dyDescent="0.25">
      <c r="A192" s="10">
        <v>3</v>
      </c>
      <c r="B192" s="10">
        <v>9</v>
      </c>
      <c r="C192" s="1">
        <v>1</v>
      </c>
      <c r="D192" s="24" t="s">
        <v>57</v>
      </c>
      <c r="E192" s="30">
        <v>0</v>
      </c>
      <c r="F192" s="30">
        <v>750000</v>
      </c>
      <c r="G192" s="5">
        <v>749999.92</v>
      </c>
      <c r="H192" s="62"/>
      <c r="I192" s="62"/>
      <c r="J192" s="62"/>
      <c r="K192" s="40"/>
      <c r="L192" s="40"/>
      <c r="M192" s="40"/>
      <c r="P192" s="38"/>
    </row>
    <row r="193" spans="1:17" ht="15" customHeight="1" x14ac:dyDescent="0.25">
      <c r="A193" s="85" t="s">
        <v>71</v>
      </c>
      <c r="B193" s="86"/>
      <c r="C193" s="86"/>
      <c r="D193" s="87"/>
      <c r="E193" s="31">
        <f>SUM(E183:E192)</f>
        <v>133974000</v>
      </c>
      <c r="F193" s="31">
        <f t="shared" ref="F193" si="4">SUM(F183:F192)</f>
        <v>230920146</v>
      </c>
      <c r="G193" s="31">
        <f>SUM(G183:G192)</f>
        <v>150638508.29999998</v>
      </c>
      <c r="H193" s="65"/>
      <c r="I193" s="82">
        <f>G193/F193*100</f>
        <v>65.234026094890822</v>
      </c>
      <c r="J193" s="65"/>
      <c r="K193" s="40"/>
      <c r="L193" s="40"/>
      <c r="M193" s="40"/>
      <c r="P193" s="38"/>
    </row>
    <row r="194" spans="1:17" ht="15" customHeight="1" x14ac:dyDescent="0.25">
      <c r="A194" s="85" t="s">
        <v>78</v>
      </c>
      <c r="B194" s="86"/>
      <c r="C194" s="86"/>
      <c r="D194" s="86"/>
      <c r="E194" s="86"/>
      <c r="F194" s="86"/>
      <c r="G194" s="87"/>
      <c r="H194" s="66"/>
      <c r="I194" s="66"/>
      <c r="J194" s="66"/>
      <c r="N194" s="48"/>
      <c r="O194" s="49"/>
      <c r="P194" s="50"/>
      <c r="Q194" s="51"/>
    </row>
    <row r="195" spans="1:17" ht="15" customHeight="1" x14ac:dyDescent="0.25">
      <c r="A195" s="28" t="s">
        <v>0</v>
      </c>
      <c r="B195" s="28" t="s">
        <v>73</v>
      </c>
      <c r="C195" s="28" t="s">
        <v>74</v>
      </c>
      <c r="D195" s="28" t="s">
        <v>1</v>
      </c>
      <c r="E195" s="29" t="s">
        <v>2</v>
      </c>
      <c r="F195" s="29" t="s">
        <v>3</v>
      </c>
      <c r="G195" s="29" t="s">
        <v>90</v>
      </c>
      <c r="H195" s="61"/>
      <c r="I195" s="61"/>
      <c r="J195" s="61"/>
      <c r="N195" s="48"/>
      <c r="O195" s="49"/>
      <c r="P195" s="50"/>
      <c r="Q195" s="51"/>
    </row>
    <row r="196" spans="1:17" ht="15" customHeight="1" x14ac:dyDescent="0.25">
      <c r="A196" s="10">
        <v>1</v>
      </c>
      <c r="B196" s="10">
        <v>1</v>
      </c>
      <c r="C196" s="1">
        <v>1</v>
      </c>
      <c r="D196" s="24" t="s">
        <v>10</v>
      </c>
      <c r="E196" s="30">
        <v>52789724</v>
      </c>
      <c r="F196" s="30">
        <v>91066206</v>
      </c>
      <c r="G196" s="52">
        <v>94659621.109999999</v>
      </c>
      <c r="H196" s="67"/>
      <c r="I196" s="67"/>
      <c r="J196" s="67"/>
      <c r="M196" s="40"/>
      <c r="P196" s="38"/>
    </row>
    <row r="197" spans="1:17" ht="15" customHeight="1" x14ac:dyDescent="0.25">
      <c r="A197" s="10">
        <v>1</v>
      </c>
      <c r="B197" s="10">
        <v>1</v>
      </c>
      <c r="C197" s="1">
        <v>4</v>
      </c>
      <c r="D197" s="24" t="s">
        <v>19</v>
      </c>
      <c r="E197" s="30">
        <v>6802659</v>
      </c>
      <c r="F197" s="30">
        <v>11735093</v>
      </c>
      <c r="G197" s="52">
        <v>7750918.1799999997</v>
      </c>
      <c r="H197" s="67"/>
      <c r="I197" s="67"/>
      <c r="J197" s="67"/>
      <c r="M197" s="40"/>
      <c r="P197" s="38"/>
    </row>
    <row r="198" spans="1:17" ht="15" customHeight="1" x14ac:dyDescent="0.25">
      <c r="A198" s="10">
        <v>1</v>
      </c>
      <c r="B198" s="10">
        <v>1</v>
      </c>
      <c r="C198" s="1">
        <v>6</v>
      </c>
      <c r="D198" s="24" t="s">
        <v>20</v>
      </c>
      <c r="E198" s="30">
        <v>16089943</v>
      </c>
      <c r="F198" s="30">
        <v>27756350</v>
      </c>
      <c r="G198" s="52">
        <v>26869846.699999999</v>
      </c>
      <c r="H198" s="67"/>
      <c r="I198" s="67"/>
      <c r="J198" s="67"/>
      <c r="M198" s="40"/>
      <c r="P198" s="38"/>
    </row>
    <row r="199" spans="1:17" ht="15" customHeight="1" x14ac:dyDescent="0.25">
      <c r="A199" s="10">
        <v>1</v>
      </c>
      <c r="B199" s="10">
        <v>4</v>
      </c>
      <c r="C199" s="1">
        <v>1</v>
      </c>
      <c r="D199" s="24" t="s">
        <v>22</v>
      </c>
      <c r="E199" s="30">
        <v>292381</v>
      </c>
      <c r="F199" s="30">
        <v>504379</v>
      </c>
      <c r="G199" s="52">
        <v>443998.4</v>
      </c>
      <c r="H199" s="83">
        <f>SUM(G196:G199)</f>
        <v>129724384.39</v>
      </c>
      <c r="I199" s="67">
        <f>H199/G213*100</f>
        <v>93.281140784651555</v>
      </c>
      <c r="J199" s="67"/>
    </row>
    <row r="200" spans="1:17" ht="15" customHeight="1" x14ac:dyDescent="0.25">
      <c r="A200" s="10">
        <v>2</v>
      </c>
      <c r="B200" s="10">
        <v>1</v>
      </c>
      <c r="C200" s="1">
        <v>1</v>
      </c>
      <c r="D200" s="24" t="s">
        <v>23</v>
      </c>
      <c r="E200" s="30">
        <v>3225757</v>
      </c>
      <c r="F200" s="30">
        <v>4732173</v>
      </c>
      <c r="G200" s="52">
        <v>614712.5</v>
      </c>
      <c r="H200" s="67"/>
      <c r="I200" s="67"/>
      <c r="J200" s="67"/>
    </row>
    <row r="201" spans="1:17" ht="15" customHeight="1" x14ac:dyDescent="0.25">
      <c r="A201" s="10">
        <v>2</v>
      </c>
      <c r="B201" s="10">
        <v>9</v>
      </c>
      <c r="C201" s="1">
        <v>9</v>
      </c>
      <c r="D201" s="24" t="s">
        <v>25</v>
      </c>
      <c r="E201" s="30">
        <v>1575595</v>
      </c>
      <c r="F201" s="30">
        <v>2202145</v>
      </c>
      <c r="G201" s="5">
        <v>94042.65</v>
      </c>
      <c r="H201" s="62"/>
      <c r="I201" s="62"/>
      <c r="J201" s="62"/>
    </row>
    <row r="202" spans="1:17" ht="15" customHeight="1" x14ac:dyDescent="0.25">
      <c r="A202" s="10">
        <v>3</v>
      </c>
      <c r="B202" s="10">
        <v>2</v>
      </c>
      <c r="C202" s="1">
        <v>1</v>
      </c>
      <c r="D202" s="24" t="s">
        <v>38</v>
      </c>
      <c r="E202" s="30">
        <v>1462310</v>
      </c>
      <c r="F202" s="30">
        <v>2107862</v>
      </c>
      <c r="G202" s="5">
        <v>0</v>
      </c>
      <c r="H202" s="62"/>
      <c r="I202" s="62"/>
      <c r="J202" s="62"/>
    </row>
    <row r="203" spans="1:17" ht="15" customHeight="1" x14ac:dyDescent="0.25">
      <c r="A203" s="10">
        <v>3</v>
      </c>
      <c r="B203" s="10">
        <v>4</v>
      </c>
      <c r="C203" s="1">
        <v>5</v>
      </c>
      <c r="D203" s="24" t="s">
        <v>46</v>
      </c>
      <c r="E203" s="30">
        <v>0</v>
      </c>
      <c r="F203" s="30">
        <v>5000000</v>
      </c>
      <c r="G203" s="5">
        <v>4504600</v>
      </c>
      <c r="H203" s="62"/>
      <c r="I203" s="62"/>
      <c r="J203" s="62"/>
    </row>
    <row r="204" spans="1:17" ht="15" customHeight="1" x14ac:dyDescent="0.25">
      <c r="A204" s="10">
        <v>3</v>
      </c>
      <c r="B204" s="10">
        <v>4</v>
      </c>
      <c r="C204" s="1">
        <v>7</v>
      </c>
      <c r="D204" s="24" t="s">
        <v>88</v>
      </c>
      <c r="E204" s="30">
        <v>0</v>
      </c>
      <c r="F204" s="30">
        <v>0</v>
      </c>
      <c r="G204" s="5">
        <v>190000</v>
      </c>
      <c r="H204" s="62"/>
      <c r="I204" s="62"/>
      <c r="J204" s="62"/>
    </row>
    <row r="205" spans="1:17" ht="15" customHeight="1" x14ac:dyDescent="0.25">
      <c r="A205" s="10">
        <v>3</v>
      </c>
      <c r="B205" s="10">
        <v>5</v>
      </c>
      <c r="C205" s="1">
        <v>1</v>
      </c>
      <c r="D205" s="24" t="s">
        <v>48</v>
      </c>
      <c r="E205" s="30">
        <v>793278</v>
      </c>
      <c r="F205" s="30">
        <v>1267194</v>
      </c>
      <c r="G205" s="5">
        <v>0</v>
      </c>
      <c r="H205" s="62"/>
      <c r="I205" s="62"/>
      <c r="J205" s="62"/>
    </row>
    <row r="206" spans="1:17" ht="15" customHeight="1" x14ac:dyDescent="0.25">
      <c r="A206" s="10">
        <v>3</v>
      </c>
      <c r="B206" s="10">
        <v>5</v>
      </c>
      <c r="C206" s="1">
        <v>3</v>
      </c>
      <c r="D206" s="24" t="s">
        <v>49</v>
      </c>
      <c r="E206" s="30">
        <v>6150018</v>
      </c>
      <c r="F206" s="30">
        <v>10047281</v>
      </c>
      <c r="G206" s="5">
        <v>0</v>
      </c>
      <c r="H206" s="62"/>
      <c r="I206" s="62"/>
      <c r="J206" s="62"/>
    </row>
    <row r="207" spans="1:17" ht="15" customHeight="1" x14ac:dyDescent="0.25">
      <c r="A207" s="10">
        <v>3</v>
      </c>
      <c r="B207" s="10">
        <v>5</v>
      </c>
      <c r="C207" s="1">
        <v>6</v>
      </c>
      <c r="D207" s="24" t="s">
        <v>52</v>
      </c>
      <c r="E207" s="30">
        <v>365578</v>
      </c>
      <c r="F207" s="30">
        <v>626966</v>
      </c>
      <c r="G207" s="5">
        <v>0</v>
      </c>
      <c r="H207" s="62"/>
      <c r="I207" s="62"/>
      <c r="J207" s="62"/>
    </row>
    <row r="208" spans="1:17" ht="15" customHeight="1" x14ac:dyDescent="0.25">
      <c r="A208" s="10">
        <v>3</v>
      </c>
      <c r="B208" s="10">
        <v>7</v>
      </c>
      <c r="C208" s="1">
        <v>1</v>
      </c>
      <c r="D208" s="24" t="s">
        <v>55</v>
      </c>
      <c r="E208" s="30">
        <v>11482838</v>
      </c>
      <c r="F208" s="30">
        <v>16986345</v>
      </c>
      <c r="G208" s="5">
        <v>562704</v>
      </c>
      <c r="H208" s="62"/>
      <c r="I208" s="62"/>
      <c r="J208" s="62"/>
    </row>
    <row r="209" spans="1:13" ht="15" customHeight="1" x14ac:dyDescent="0.25">
      <c r="A209" s="10">
        <v>3</v>
      </c>
      <c r="B209" s="10">
        <v>7</v>
      </c>
      <c r="C209" s="1">
        <v>2</v>
      </c>
      <c r="D209" s="24" t="s">
        <v>56</v>
      </c>
      <c r="E209" s="30">
        <v>5603500</v>
      </c>
      <c r="F209" s="30">
        <v>9610003</v>
      </c>
      <c r="G209" s="5">
        <v>240620</v>
      </c>
      <c r="H209" s="62"/>
      <c r="I209" s="62"/>
      <c r="J209" s="62"/>
    </row>
    <row r="210" spans="1:13" ht="15" customHeight="1" x14ac:dyDescent="0.25">
      <c r="A210" s="10">
        <v>3</v>
      </c>
      <c r="B210" s="10">
        <v>9</v>
      </c>
      <c r="C210" s="1">
        <v>1</v>
      </c>
      <c r="D210" s="24" t="s">
        <v>57</v>
      </c>
      <c r="E210" s="30">
        <v>5717637</v>
      </c>
      <c r="F210" s="30">
        <v>9805747</v>
      </c>
      <c r="G210" s="5">
        <v>708785.87</v>
      </c>
      <c r="H210" s="62"/>
      <c r="I210" s="62"/>
      <c r="J210" s="62"/>
      <c r="K210" s="40"/>
      <c r="L210" s="40"/>
      <c r="M210" s="40"/>
    </row>
    <row r="211" spans="1:13" ht="15" customHeight="1" x14ac:dyDescent="0.25">
      <c r="A211" s="10">
        <v>3</v>
      </c>
      <c r="B211" s="10">
        <v>9</v>
      </c>
      <c r="C211" s="1">
        <v>8</v>
      </c>
      <c r="D211" s="24" t="s">
        <v>59</v>
      </c>
      <c r="E211" s="30">
        <v>0</v>
      </c>
      <c r="F211" s="30">
        <v>0</v>
      </c>
      <c r="G211" s="5">
        <v>2428330.1800000002</v>
      </c>
      <c r="H211" s="62"/>
      <c r="I211" s="62"/>
      <c r="J211" s="62"/>
      <c r="K211" s="40"/>
      <c r="L211" s="40"/>
      <c r="M211" s="40"/>
    </row>
    <row r="212" spans="1:13" ht="15" customHeight="1" x14ac:dyDescent="0.25">
      <c r="A212" s="10">
        <v>3</v>
      </c>
      <c r="B212" s="10">
        <v>9</v>
      </c>
      <c r="C212" s="1">
        <v>9</v>
      </c>
      <c r="D212" s="24" t="s">
        <v>25</v>
      </c>
      <c r="E212" s="30">
        <v>955212</v>
      </c>
      <c r="F212" s="30">
        <v>1638189</v>
      </c>
      <c r="G212" s="5">
        <v>0</v>
      </c>
      <c r="H212" s="62"/>
      <c r="I212" s="62"/>
      <c r="J212" s="62"/>
      <c r="K212" s="40"/>
      <c r="L212" s="40"/>
      <c r="M212" s="40"/>
    </row>
    <row r="213" spans="1:13" ht="15" customHeight="1" x14ac:dyDescent="0.25">
      <c r="A213" s="85" t="s">
        <v>71</v>
      </c>
      <c r="B213" s="86"/>
      <c r="C213" s="86"/>
      <c r="D213" s="87"/>
      <c r="E213" s="25">
        <f>SUM(E196:E212)</f>
        <v>113306430</v>
      </c>
      <c r="F213" s="25">
        <f>SUM(F196:F212)</f>
        <v>195085933</v>
      </c>
      <c r="G213" s="25">
        <f>SUM(G196:G212)</f>
        <v>139068179.59000003</v>
      </c>
      <c r="H213" s="68"/>
      <c r="I213" s="82">
        <f>G213/F213*100</f>
        <v>71.28560088953212</v>
      </c>
      <c r="J213" s="68"/>
      <c r="K213" s="40"/>
      <c r="L213" s="40"/>
      <c r="M213" s="40"/>
    </row>
    <row r="214" spans="1:13" ht="15" customHeight="1" x14ac:dyDescent="0.25">
      <c r="A214"/>
    </row>
    <row r="215" spans="1:13" ht="15" customHeight="1" x14ac:dyDescent="0.25">
      <c r="E215" s="3">
        <f>+E78+E142+E180+E193+E213</f>
        <v>14939404000</v>
      </c>
      <c r="F215" s="3">
        <f>+F78+F142+F180+F193+F213</f>
        <v>25744674385</v>
      </c>
      <c r="G215" s="3">
        <f>+G78+G142+G180+G193+G213</f>
        <v>19412383973.009998</v>
      </c>
    </row>
    <row r="216" spans="1:13" ht="15" customHeight="1" x14ac:dyDescent="0.25">
      <c r="A216" s="26"/>
    </row>
    <row r="217" spans="1:13" ht="15" customHeight="1" x14ac:dyDescent="0.25">
      <c r="G217" s="2"/>
    </row>
  </sheetData>
  <autoFilter ref="A20:G214"/>
  <mergeCells count="11">
    <mergeCell ref="A213:D213"/>
    <mergeCell ref="A79:G79"/>
    <mergeCell ref="A143:G143"/>
    <mergeCell ref="A194:G194"/>
    <mergeCell ref="C10:G10"/>
    <mergeCell ref="A78:D78"/>
    <mergeCell ref="A142:D142"/>
    <mergeCell ref="A180:D180"/>
    <mergeCell ref="A19:G19"/>
    <mergeCell ref="A181:G181"/>
    <mergeCell ref="A193:D193"/>
  </mergeCells>
  <pageMargins left="0.70866141732283472" right="0.70866141732283472" top="0.74803149606299213" bottom="0.74803149606299213" header="0.31496062992125984" footer="0.31496062992125984"/>
  <pageSetup paperSize="9" scale="43" orientation="portrait" r:id="rId1"/>
  <rowBreaks count="1" manualBreakCount="1">
    <brk id="13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3"/>
  <sheetViews>
    <sheetView workbookViewId="0">
      <selection activeCell="B2" sqref="B2:C13"/>
    </sheetView>
  </sheetViews>
  <sheetFormatPr baseColWidth="10" defaultRowHeight="15" x14ac:dyDescent="0.25"/>
  <cols>
    <col min="2" max="2" width="12.85546875" customWidth="1"/>
    <col min="3" max="3" width="13" customWidth="1"/>
  </cols>
  <sheetData>
    <row r="1" spans="2:3" ht="15.75" thickBot="1" x14ac:dyDescent="0.3"/>
    <row r="2" spans="2:3" ht="23.25" x14ac:dyDescent="0.35">
      <c r="B2" s="76">
        <v>0.20599999999999999</v>
      </c>
      <c r="C2" s="76">
        <v>0.20599999999999996</v>
      </c>
    </row>
    <row r="3" spans="2:3" ht="23.25" x14ac:dyDescent="0.35">
      <c r="B3" s="77">
        <v>0.13200000000000001</v>
      </c>
      <c r="C3" s="78">
        <v>0.36519199999999974</v>
      </c>
    </row>
    <row r="4" spans="2:3" ht="23.25" x14ac:dyDescent="0.35">
      <c r="B4" s="79">
        <v>0.11</v>
      </c>
      <c r="C4" s="78">
        <v>0.51536311999999995</v>
      </c>
    </row>
    <row r="5" spans="2:3" ht="23.25" x14ac:dyDescent="0.35">
      <c r="B5" s="79">
        <v>8.7999999999999995E-2</v>
      </c>
      <c r="C5" s="78">
        <v>0.6487150745600001</v>
      </c>
    </row>
    <row r="6" spans="2:3" ht="23.25" x14ac:dyDescent="0.35">
      <c r="B6" s="79">
        <v>4.2000000000000003E-2</v>
      </c>
      <c r="C6" s="78">
        <v>0.71796110769152022</v>
      </c>
    </row>
    <row r="7" spans="2:3" ht="23.25" x14ac:dyDescent="0.35">
      <c r="B7" s="79">
        <v>4.5999999999999999E-2</v>
      </c>
      <c r="C7" s="78">
        <v>0.79698731864533023</v>
      </c>
    </row>
    <row r="8" spans="2:3" ht="23.25" x14ac:dyDescent="0.35">
      <c r="B8" s="79"/>
      <c r="C8" s="78"/>
    </row>
    <row r="9" spans="2:3" ht="23.25" x14ac:dyDescent="0.35">
      <c r="B9" s="73"/>
      <c r="C9" s="72"/>
    </row>
    <row r="10" spans="2:3" ht="23.25" x14ac:dyDescent="0.35">
      <c r="B10" s="73"/>
      <c r="C10" s="72"/>
    </row>
    <row r="11" spans="2:3" ht="23.25" x14ac:dyDescent="0.35">
      <c r="B11" s="73"/>
      <c r="C11" s="72"/>
    </row>
    <row r="12" spans="2:3" ht="23.25" x14ac:dyDescent="0.35">
      <c r="B12" s="73"/>
      <c r="C12" s="72"/>
    </row>
    <row r="13" spans="2:3" ht="24" thickBot="1" x14ac:dyDescent="0.4">
      <c r="B13" s="74"/>
      <c r="C13" s="7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4to trimestre parcial</vt:lpstr>
      <vt:lpstr>Hoja1</vt:lpstr>
      <vt:lpstr>'4to trimestre parcial'!Área_de_impresión</vt:lpstr>
      <vt:lpstr>'4to trimestre parcial'!Títulos_a_imprimir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Romulo</dc:creator>
  <cp:lastModifiedBy>Cristian H. Lecadito</cp:lastModifiedBy>
  <cp:lastPrinted>2024-10-22T15:01:57Z</cp:lastPrinted>
  <dcterms:created xsi:type="dcterms:W3CDTF">2018-09-13T19:04:46Z</dcterms:created>
  <dcterms:modified xsi:type="dcterms:W3CDTF">2025-02-06T13:47:05Z</dcterms:modified>
</cp:coreProperties>
</file>